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vmlDrawing1.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/>
  </authors>
  <commentList>
    <comment ref="A48" authorId="0">
      <text>
        <r>
          <rPr>
            <sz val="9"/>
            <color rgb="FF000000"/>
            <rFont val="Inconsolata"/>
            <family val="0"/>
            <charset val="1"/>
          </rPr>
          <t xml:space="preserve">Missed data collection Monday 16-Nov-7; portfolio selected for Tuesday</t>
        </r>
      </text>
    </comment>
  </commentList>
</comments>
</file>

<file path=xl/sharedStrings.xml><?xml version="1.0" encoding="utf-8"?>
<sst xmlns="http://schemas.openxmlformats.org/spreadsheetml/2006/main" count="18" uniqueCount="17">
  <si>
    <t xml:space="preserve">Individual Investment Value =</t>
  </si>
  <si>
    <t xml:space="preserve">Max Open Portfolios =</t>
  </si>
  <si>
    <t xml:space="preserve">Max Investment Risk =</t>
  </si>
  <si>
    <t xml:space="preserve">Portfolios</t>
  </si>
  <si>
    <t xml:space="preserve">Dates (close EOD)</t>
  </si>
  <si>
    <t xml:space="preserve">Cumulative Return</t>
  </si>
  <si>
    <t xml:space="preserve">Weekly Return</t>
  </si>
  <si>
    <t xml:space="preserve">Equity PNL</t>
  </si>
  <si>
    <t xml:space="preserve">Risk Free (Cash) Benchmark</t>
  </si>
  <si>
    <t xml:space="preserve">Total Portfolio Value</t>
  </si>
  <si>
    <t xml:space="preserve">Cash Liquidation</t>
  </si>
  <si>
    <t xml:space="preserve">Cumulative Sum</t>
  </si>
  <si>
    <t xml:space="preserve">Total</t>
  </si>
  <si>
    <t xml:space="preserve">Average</t>
  </si>
  <si>
    <t xml:space="preserve">Individual Non Overlapping Portfolio Returns</t>
  </si>
  <si>
    <t xml:space="preserve">Standard Deviation</t>
  </si>
  <si>
    <t xml:space="preserve">Mean / Sigma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</si>
</sst>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\$* #,##0.00_);_(\$* \(#,##0.00\);_(\$* \-??_);_(@_)"/>
    <numFmt numFmtId="166" formatCode="YYYY\-MMM\-D"/>
    <numFmt numFmtId="167" formatCode="0.00%"/>
    <numFmt numFmtId="168" formatCode="\$#,##0.00_);[RED]&quot;($&quot;#,##0.00\)"/>
    <numFmt numFmtId="169" formatCode="M/D/YYYY"/>
    <numFmt numFmtId="170" formatCode="0.00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Inconsolata"/>
      <family val="0"/>
      <charset val="1"/>
    </font>
    <font>
      <sz val="11"/>
      <color rgb="FF000000"/>
      <name val="Inconsolata"/>
      <family val="0"/>
      <charset val="1"/>
    </font>
    <font>
      <i val="true"/>
      <sz val="8"/>
      <color rgb="FF000000"/>
      <name val="Inconsolata"/>
      <family val="0"/>
      <charset val="1"/>
    </font>
    <font>
      <b val="true"/>
      <i val="true"/>
      <sz val="11"/>
      <color rgb="FF000000"/>
      <name val="Inconsolata"/>
      <family val="0"/>
      <charset val="1"/>
    </font>
    <font>
      <b val="true"/>
      <sz val="11"/>
      <color rgb="FF000000"/>
      <name val="Calibri"/>
      <family val="2"/>
      <charset val="1"/>
    </font>
    <font>
      <sz val="9"/>
      <color rgb="FF000000"/>
      <name val="Inconsolata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 style="dashed">
        <color rgb="FFFF6600"/>
      </top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5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5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7" fontId="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7">
    <dxf>
      <font>
        <b val="1"/>
        <color rgb="FFC00000"/>
      </font>
      <fill>
        <patternFill>
          <bgColor rgb="FFFFFFFF"/>
        </patternFill>
      </fill>
      <border diagonalUp="false" diagonalDown="false">
        <left/>
        <right/>
        <top/>
        <bottom/>
        <diagonal/>
      </border>
    </dxf>
    <dxf>
      <font>
        <b val="1"/>
        <color rgb="FFC00000"/>
      </font>
      <fill>
        <patternFill>
          <bgColor rgb="FFFFFFFF"/>
        </patternFill>
      </fill>
      <border diagonalUp="false" diagonalDown="false">
        <left/>
        <right/>
        <top/>
        <bottom/>
        <diagonal/>
      </border>
    </dxf>
    <dxf>
      <font>
        <color rgb="FF9C0006"/>
      </font>
      <fill>
        <patternFill>
          <bgColor rgb="FFFFFFFF"/>
        </patternFill>
      </fill>
      <border diagonalUp="false" diagonalDown="false">
        <left/>
        <right/>
        <top/>
        <bottom/>
        <diagonal/>
      </border>
    </dxf>
    <dxf>
      <font>
        <b val="1"/>
        <color rgb="FF548235"/>
      </font>
      <fill>
        <patternFill>
          <bgColor rgb="FFFFFFFF"/>
        </patternFill>
      </fill>
      <border diagonalUp="false" diagonalDown="false">
        <left/>
        <right/>
        <top/>
        <bottom/>
        <diagonal/>
      </border>
    </dxf>
    <dxf>
      <font>
        <b val="1"/>
        <color rgb="FF00B050"/>
      </font>
      <fill>
        <patternFill>
          <bgColor rgb="FFFFFFFF"/>
        </patternFill>
      </fill>
      <border diagonalUp="false" diagonalDown="false">
        <left/>
        <right/>
        <top/>
        <bottom/>
        <diagonal/>
      </border>
    </dxf>
    <dxf>
      <font>
        <color rgb="FF9C0006"/>
      </font>
      <fill>
        <patternFill>
          <bgColor rgb="FFFFC7CE"/>
        </patternFill>
      </fill>
      <border diagonalUp="false" diagonalDown="false">
        <left/>
        <right/>
        <top/>
        <bottom/>
        <diagonal/>
      </border>
    </dxf>
    <dxf>
      <font>
        <color rgb="FF006100"/>
      </font>
      <fill>
        <patternFill>
          <bgColor rgb="FFC6EFCE"/>
        </patternFill>
      </fill>
      <border diagonalUp="false" diagonalDown="false">
        <left/>
        <right/>
        <top/>
        <bottom/>
        <diagonal/>
      </border>
    </dxf>
  </dxfs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9C0006"/>
      <rgbColor rgb="FF006100"/>
      <rgbColor rgb="FF000080"/>
      <rgbColor rgb="FF548235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58"/>
  <sheetViews>
    <sheetView windowProtection="false" showFormulas="false" showGridLines="false" showRowColHeaders="true" showZeros="true" rightToLeft="false" tabSelected="true" showOutlineSymbols="true" defaultGridColor="true" view="normal" topLeftCell="A37" colorId="64" zoomScale="100" zoomScaleNormal="100" zoomScalePageLayoutView="100" workbookViewId="0">
      <selection pane="topLeft" activeCell="G51" activeCellId="0" sqref="G51"/>
    </sheetView>
  </sheetViews>
  <sheetFormatPr defaultRowHeight="13.8"/>
  <cols>
    <col collapsed="false" hidden="false" max="1" min="1" style="0" width="17.995951417004"/>
    <col collapsed="false" hidden="false" max="3" min="2" style="0" width="12.748987854251"/>
    <col collapsed="false" hidden="false" max="7" min="4" style="0" width="17.995951417004"/>
    <col collapsed="false" hidden="false" max="8" min="8" style="0" width="8.57085020242915"/>
    <col collapsed="false" hidden="false" max="9" min="9" style="0" width="20.246963562753"/>
    <col collapsed="false" hidden="false" max="30" min="10" style="0" width="17.995951417004"/>
    <col collapsed="false" hidden="false" max="31" min="31" style="0" width="17.7813765182186"/>
    <col collapsed="false" hidden="false" max="32" min="32" style="0" width="17.995951417004"/>
    <col collapsed="false" hidden="false" max="33" min="33" style="0" width="18.6396761133603"/>
    <col collapsed="false" hidden="false" max="34" min="34" style="0" width="8.57085020242915"/>
    <col collapsed="false" hidden="false" max="35" min="35" style="0" width="18.6396761133603"/>
    <col collapsed="false" hidden="false" max="38" min="36" style="0" width="18.4251012145749"/>
    <col collapsed="false" hidden="false" max="39" min="39" style="0" width="18.1012145748988"/>
    <col collapsed="false" hidden="false" max="41" min="40" style="0" width="17.6761133603239"/>
    <col collapsed="false" hidden="false" max="43" min="42" style="0" width="16.3886639676113"/>
    <col collapsed="false" hidden="false" max="44" min="44" style="0" width="12.9595141700405"/>
    <col collapsed="false" hidden="false" max="45" min="45" style="0" width="14.7813765182186"/>
    <col collapsed="false" hidden="false" max="46" min="46" style="0" width="12.9595141700405"/>
    <col collapsed="false" hidden="false" max="47" min="47" style="0" width="14.6761133603239"/>
    <col collapsed="false" hidden="false" max="48" min="48" style="0" width="12.9595141700405"/>
    <col collapsed="false" hidden="false" max="50" min="49" style="0" width="14.4736842105263"/>
    <col collapsed="false" hidden="false" max="51" min="51" style="0" width="12.9595141700405"/>
    <col collapsed="false" hidden="false" max="52" min="52" style="0" width="10.7125506072875"/>
    <col collapsed="false" hidden="false" max="62" min="53" style="0" width="8.35627530364373"/>
    <col collapsed="false" hidden="false" max="1025" min="63" style="0" width="15.8542510121457"/>
  </cols>
  <sheetData>
    <row r="1" customFormat="false" ht="13.5" hidden="false" customHeight="true" outlineLevel="0" collapsed="false">
      <c r="A1" s="1" t="s">
        <v>0</v>
      </c>
      <c r="B1" s="1"/>
      <c r="C1" s="1"/>
      <c r="D1" s="2" t="n">
        <v>1000000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</row>
    <row r="2" customFormat="false" ht="13.5" hidden="false" customHeight="true" outlineLevel="0" collapsed="false">
      <c r="A2" s="1" t="s">
        <v>1</v>
      </c>
      <c r="B2" s="1"/>
      <c r="C2" s="1"/>
      <c r="D2" s="4" t="n">
        <v>4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</row>
    <row r="3" customFormat="false" ht="13.5" hidden="false" customHeight="true" outlineLevel="0" collapsed="false">
      <c r="A3" s="1" t="s">
        <v>2</v>
      </c>
      <c r="B3" s="1"/>
      <c r="C3" s="1"/>
      <c r="D3" s="2" t="n">
        <f aca="false">D2*D1</f>
        <v>4000000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</row>
    <row r="4" customFormat="false" ht="15" hidden="false" customHeight="true" outlineLevel="0" collapsed="false">
      <c r="A4" s="3"/>
      <c r="B4" s="3"/>
      <c r="C4" s="3"/>
      <c r="D4" s="3"/>
      <c r="E4" s="3"/>
      <c r="F4" s="3"/>
      <c r="G4" s="3"/>
      <c r="H4" s="3"/>
      <c r="I4" s="5" t="s">
        <v>3</v>
      </c>
      <c r="J4" s="3"/>
      <c r="K4" s="3"/>
      <c r="L4" s="3"/>
      <c r="M4" s="3"/>
      <c r="N4" s="6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</row>
    <row r="5" customFormat="false" ht="44.25" hidden="false" customHeight="true" outlineLevel="0" collapsed="false">
      <c r="A5" s="7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/>
      <c r="I5" s="7" t="n">
        <v>1</v>
      </c>
      <c r="J5" s="7" t="n">
        <v>2</v>
      </c>
      <c r="K5" s="7" t="n">
        <v>3</v>
      </c>
      <c r="L5" s="7" t="n">
        <v>4</v>
      </c>
      <c r="M5" s="7" t="n">
        <v>5</v>
      </c>
      <c r="N5" s="7" t="n">
        <v>6</v>
      </c>
      <c r="O5" s="7" t="n">
        <v>7</v>
      </c>
      <c r="P5" s="7" t="n">
        <v>8</v>
      </c>
      <c r="Q5" s="7" t="n">
        <v>9</v>
      </c>
      <c r="R5" s="7" t="n">
        <v>10</v>
      </c>
      <c r="S5" s="7" t="n">
        <v>11</v>
      </c>
      <c r="T5" s="7" t="n">
        <v>12</v>
      </c>
      <c r="U5" s="7" t="n">
        <v>13</v>
      </c>
      <c r="V5" s="7" t="n">
        <v>14</v>
      </c>
      <c r="W5" s="7" t="n">
        <v>15</v>
      </c>
      <c r="X5" s="7" t="n">
        <v>16</v>
      </c>
      <c r="Y5" s="7" t="n">
        <v>17</v>
      </c>
      <c r="Z5" s="7" t="n">
        <v>18</v>
      </c>
      <c r="AA5" s="7" t="n">
        <v>19</v>
      </c>
      <c r="AB5" s="7" t="n">
        <v>20</v>
      </c>
      <c r="AC5" s="7" t="n">
        <v>21</v>
      </c>
      <c r="AD5" s="7" t="n">
        <v>22</v>
      </c>
      <c r="AE5" s="7" t="n">
        <v>23</v>
      </c>
      <c r="AF5" s="7" t="n">
        <v>24</v>
      </c>
      <c r="AG5" s="7" t="n">
        <v>25</v>
      </c>
      <c r="AH5" s="7" t="n">
        <v>26</v>
      </c>
      <c r="AI5" s="7" t="n">
        <v>27</v>
      </c>
      <c r="AJ5" s="7" t="n">
        <v>28</v>
      </c>
      <c r="AK5" s="7" t="n">
        <v>29</v>
      </c>
      <c r="AL5" s="7" t="n">
        <v>30</v>
      </c>
      <c r="AM5" s="7" t="n">
        <v>31</v>
      </c>
      <c r="AN5" s="7" t="n">
        <v>32</v>
      </c>
      <c r="AO5" s="7" t="n">
        <v>33</v>
      </c>
      <c r="AP5" s="7" t="n">
        <v>34</v>
      </c>
      <c r="AQ5" s="7" t="n">
        <v>35</v>
      </c>
      <c r="AR5" s="7" t="n">
        <v>36</v>
      </c>
      <c r="AS5" s="7" t="n">
        <v>37</v>
      </c>
      <c r="AT5" s="7" t="n">
        <v>38</v>
      </c>
      <c r="AU5" s="7" t="n">
        <v>39</v>
      </c>
      <c r="AV5" s="7" t="n">
        <v>40</v>
      </c>
      <c r="AW5" s="7" t="n">
        <v>41</v>
      </c>
      <c r="AX5" s="7" t="n">
        <v>42</v>
      </c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customFormat="false" ht="7.5" hidden="false" customHeight="true" outlineLevel="0" collapsed="false">
      <c r="A6" s="8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5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</row>
    <row r="7" customFormat="false" ht="15" hidden="false" customHeight="true" outlineLevel="0" collapsed="false">
      <c r="A7" s="8" t="n">
        <v>42373</v>
      </c>
      <c r="B7" s="9"/>
      <c r="C7" s="10" t="n">
        <f aca="false">D7/E7</f>
        <v>0.000985869999999995</v>
      </c>
      <c r="D7" s="11" t="n">
        <f aca="false">F7-E7</f>
        <v>985.869999999995</v>
      </c>
      <c r="E7" s="6" t="n">
        <f aca="false">1000000</f>
        <v>1000000</v>
      </c>
      <c r="F7" s="6" t="n">
        <f aca="false">SUM(I7:AE7)</f>
        <v>1000985.87</v>
      </c>
      <c r="G7" s="6"/>
      <c r="H7" s="6"/>
      <c r="I7" s="6" t="n">
        <v>1000985.87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</row>
    <row r="8" customFormat="false" ht="15" hidden="false" customHeight="true" outlineLevel="0" collapsed="false">
      <c r="A8" s="8" t="n">
        <v>42380</v>
      </c>
      <c r="B8" s="9" t="n">
        <f aca="false">SUM(C7:C8)</f>
        <v>0.004142805</v>
      </c>
      <c r="C8" s="10" t="n">
        <f aca="false">D8/E8</f>
        <v>0.00315693500000006</v>
      </c>
      <c r="D8" s="11" t="n">
        <f aca="false">F8-E8</f>
        <v>6313.87000000011</v>
      </c>
      <c r="E8" s="6" t="n">
        <f aca="false">2000000</f>
        <v>2000000</v>
      </c>
      <c r="F8" s="6" t="n">
        <f aca="false">SUM(I8:AE8)</f>
        <v>2006313.87</v>
      </c>
      <c r="G8" s="6"/>
      <c r="H8" s="6"/>
      <c r="I8" s="6" t="n">
        <v>1005349.15</v>
      </c>
      <c r="J8" s="6" t="n">
        <v>1000964.72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customFormat="false" ht="15" hidden="false" customHeight="true" outlineLevel="0" collapsed="false">
      <c r="A9" s="12" t="n">
        <v>42388</v>
      </c>
      <c r="B9" s="9" t="n">
        <f aca="false">SUM(B8,C9)</f>
        <v>0.00769213500000007</v>
      </c>
      <c r="C9" s="10" t="n">
        <f aca="false">D9/E9</f>
        <v>0.00354933000000007</v>
      </c>
      <c r="D9" s="11" t="n">
        <f aca="false">F9-E9</f>
        <v>10647.9900000002</v>
      </c>
      <c r="E9" s="6" t="n">
        <f aca="false">3000000</f>
        <v>3000000</v>
      </c>
      <c r="F9" s="6" t="n">
        <f aca="false">SUM(I9:AE9)</f>
        <v>3010647.99</v>
      </c>
      <c r="G9" s="6"/>
      <c r="H9" s="6"/>
      <c r="I9" s="6" t="n">
        <v>1014720.3</v>
      </c>
      <c r="J9" s="6" t="n">
        <v>996901.69</v>
      </c>
      <c r="K9" s="6" t="n">
        <v>999026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</row>
    <row r="10" customFormat="false" ht="15" hidden="false" customHeight="true" outlineLevel="0" collapsed="false">
      <c r="A10" s="8" t="n">
        <v>42394</v>
      </c>
      <c r="B10" s="9" t="n">
        <f aca="false">SUM(B9,C10)</f>
        <v>0.008961175</v>
      </c>
      <c r="C10" s="10" t="n">
        <f aca="false">D10/E10</f>
        <v>0.00126903999999992</v>
      </c>
      <c r="D10" s="11" t="n">
        <f aca="false">F10-E10</f>
        <v>5076.15999999968</v>
      </c>
      <c r="E10" s="6" t="n">
        <f aca="false">4000000</f>
        <v>4000000</v>
      </c>
      <c r="F10" s="6" t="n">
        <f aca="false">SUM(I10:AE10)</f>
        <v>4005076.16</v>
      </c>
      <c r="G10" s="6"/>
      <c r="H10" s="6"/>
      <c r="I10" s="6" t="n">
        <v>1011050.9</v>
      </c>
      <c r="J10" s="6" t="n">
        <v>997314.36</v>
      </c>
      <c r="K10" s="6" t="n">
        <v>999997.64</v>
      </c>
      <c r="L10" s="6" t="n">
        <v>996713.26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</row>
    <row r="11" customFormat="false" ht="15" hidden="false" customHeight="true" outlineLevel="0" collapsed="false">
      <c r="A11" s="8" t="n">
        <v>42401</v>
      </c>
      <c r="B11" s="9" t="n">
        <f aca="false">SUM(B10,C11)</f>
        <v>0.0121683175000001</v>
      </c>
      <c r="C11" s="10" t="n">
        <f aca="false">D11/E11</f>
        <v>0.00320714250000007</v>
      </c>
      <c r="D11" s="11" t="n">
        <f aca="false">F11-E11</f>
        <v>12828.5700000003</v>
      </c>
      <c r="E11" s="6" t="n">
        <f aca="false">4000000</f>
        <v>4000000</v>
      </c>
      <c r="F11" s="6" t="n">
        <f aca="false">SUM(I11:AE11)-G11</f>
        <v>4012828.57</v>
      </c>
      <c r="G11" s="6" t="n">
        <f aca="false">I11</f>
        <v>1012729.42</v>
      </c>
      <c r="H11" s="6"/>
      <c r="I11" s="13" t="n">
        <v>1012729.42</v>
      </c>
      <c r="J11" s="6" t="n">
        <v>999137.07</v>
      </c>
      <c r="K11" s="6" t="n">
        <v>1003388.5</v>
      </c>
      <c r="L11" s="6" t="n">
        <v>1010896.17</v>
      </c>
      <c r="M11" s="6" t="n">
        <v>999406.83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</row>
    <row r="12" customFormat="false" ht="15" hidden="false" customHeight="true" outlineLevel="0" collapsed="false">
      <c r="A12" s="8" t="n">
        <v>42408</v>
      </c>
      <c r="B12" s="9" t="n">
        <f aca="false">SUM(B11,C12)</f>
        <v>0.017253445</v>
      </c>
      <c r="C12" s="10" t="n">
        <f aca="false">D12/E12</f>
        <v>0.00508512749999994</v>
      </c>
      <c r="D12" s="11" t="n">
        <f aca="false">F12-E12</f>
        <v>20340.5099999998</v>
      </c>
      <c r="E12" s="6" t="n">
        <f aca="false">4000000</f>
        <v>4000000</v>
      </c>
      <c r="F12" s="6" t="n">
        <f aca="false">SUM(I12:AE12)-G12</f>
        <v>4020340.51</v>
      </c>
      <c r="G12" s="6" t="n">
        <f aca="false">J12</f>
        <v>996438.25</v>
      </c>
      <c r="H12" s="6"/>
      <c r="I12" s="6"/>
      <c r="J12" s="13" t="n">
        <v>996438.25</v>
      </c>
      <c r="K12" s="6" t="n">
        <v>1014680.77</v>
      </c>
      <c r="L12" s="6" t="n">
        <v>996151.96</v>
      </c>
      <c r="M12" s="6" t="n">
        <v>1009783.53</v>
      </c>
      <c r="N12" s="6" t="n">
        <v>999724.25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</row>
    <row r="13" customFormat="false" ht="15" hidden="false" customHeight="true" outlineLevel="0" collapsed="false">
      <c r="A13" s="12" t="n">
        <v>42416</v>
      </c>
      <c r="B13" s="9" t="n">
        <f aca="false">SUM(B12,C13)</f>
        <v>0.0220027699999999</v>
      </c>
      <c r="C13" s="10" t="n">
        <f aca="false">D13/E13</f>
        <v>0.00474932499999984</v>
      </c>
      <c r="D13" s="11" t="n">
        <f aca="false">F13-E13</f>
        <v>18997.2999999993</v>
      </c>
      <c r="E13" s="6" t="n">
        <f aca="false">4000000</f>
        <v>4000000</v>
      </c>
      <c r="F13" s="6" t="n">
        <f aca="false">SUM(I13:AE13)-G13</f>
        <v>4018997.3</v>
      </c>
      <c r="G13" s="6" t="n">
        <f aca="false">K13</f>
        <v>1012426.48</v>
      </c>
      <c r="H13" s="6"/>
      <c r="I13" s="6"/>
      <c r="J13" s="6"/>
      <c r="K13" s="13" t="n">
        <v>1012426.48</v>
      </c>
      <c r="L13" s="6" t="n">
        <v>1007061.88</v>
      </c>
      <c r="M13" s="6" t="n">
        <v>1007436.6</v>
      </c>
      <c r="N13" s="6" t="n">
        <v>1004177.81</v>
      </c>
      <c r="O13" s="6" t="n">
        <v>1000321.01</v>
      </c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</row>
    <row r="14" customFormat="false" ht="15" hidden="false" customHeight="true" outlineLevel="0" collapsed="false">
      <c r="A14" s="8" t="n">
        <v>42422</v>
      </c>
      <c r="B14" s="9" t="n">
        <f aca="false">SUM(B13,C14)</f>
        <v>0.0226481675</v>
      </c>
      <c r="C14" s="10" t="n">
        <f aca="false">D14/E14</f>
        <v>0.000645397500000196</v>
      </c>
      <c r="D14" s="11" t="n">
        <f aca="false">F14-E14</f>
        <v>2581.59000000078</v>
      </c>
      <c r="E14" s="6" t="n">
        <f aca="false">4000000</f>
        <v>4000000</v>
      </c>
      <c r="F14" s="6" t="n">
        <f aca="false">SUM(I14:AE14)-G14</f>
        <v>4002581.59</v>
      </c>
      <c r="G14" s="6" t="n">
        <f aca="false">L14</f>
        <v>1006201.79</v>
      </c>
      <c r="H14" s="6"/>
      <c r="I14" s="6"/>
      <c r="J14" s="6"/>
      <c r="K14" s="6"/>
      <c r="L14" s="13" t="n">
        <v>1006201.79</v>
      </c>
      <c r="M14" s="6" t="n">
        <v>1009859.79</v>
      </c>
      <c r="N14" s="6" t="n">
        <v>994092.79</v>
      </c>
      <c r="O14" s="6" t="n">
        <v>999536.93</v>
      </c>
      <c r="P14" s="6" t="n">
        <v>999092.08</v>
      </c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</row>
    <row r="15" customFormat="false" ht="15" hidden="false" customHeight="true" outlineLevel="0" collapsed="false">
      <c r="A15" s="8" t="n">
        <v>42429</v>
      </c>
      <c r="B15" s="9" t="n">
        <f aca="false">SUM(B14,C15)</f>
        <v>0.0199820025</v>
      </c>
      <c r="C15" s="10" t="n">
        <f aca="false">D15/E15</f>
        <v>-0.00266616500000004</v>
      </c>
      <c r="D15" s="11" t="n">
        <f aca="false">F15-E15</f>
        <v>-10664.6600000001</v>
      </c>
      <c r="E15" s="6" t="n">
        <f aca="false">4000000</f>
        <v>4000000</v>
      </c>
      <c r="F15" s="6" t="n">
        <f aca="false">SUM(I15:AE15)-G15</f>
        <v>3989335.34</v>
      </c>
      <c r="G15" s="6" t="n">
        <f aca="false">M15</f>
        <v>1009990.3</v>
      </c>
      <c r="H15" s="6"/>
      <c r="I15" s="6"/>
      <c r="J15" s="6"/>
      <c r="K15" s="6"/>
      <c r="L15" s="6"/>
      <c r="M15" s="13" t="n">
        <v>1009990.3</v>
      </c>
      <c r="N15" s="6" t="n">
        <v>993836.38</v>
      </c>
      <c r="O15" s="6" t="n">
        <v>994209</v>
      </c>
      <c r="P15" s="6" t="n">
        <v>1002789.94</v>
      </c>
      <c r="Q15" s="6" t="n">
        <v>998500.02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</row>
    <row r="16" customFormat="false" ht="15" hidden="false" customHeight="true" outlineLevel="0" collapsed="false">
      <c r="A16" s="8" t="n">
        <v>42436</v>
      </c>
      <c r="B16" s="9" t="n">
        <f aca="false">SUM(B15,C16)</f>
        <v>0.02328032</v>
      </c>
      <c r="C16" s="10" t="n">
        <f aca="false">D16/E16</f>
        <v>0.0032983175</v>
      </c>
      <c r="D16" s="11" t="n">
        <f aca="false">F16-E16</f>
        <v>13193.27</v>
      </c>
      <c r="E16" s="6" t="n">
        <f aca="false">4000000</f>
        <v>4000000</v>
      </c>
      <c r="F16" s="6" t="n">
        <f aca="false">SUM(I16:AE16)-G16</f>
        <v>4013193.27</v>
      </c>
      <c r="G16" s="6" t="n">
        <f aca="false">N16</f>
        <v>976030.1</v>
      </c>
      <c r="H16" s="6"/>
      <c r="I16" s="6"/>
      <c r="J16" s="6"/>
      <c r="K16" s="6"/>
      <c r="L16" s="6"/>
      <c r="M16" s="6"/>
      <c r="N16" s="13" t="n">
        <v>976030.1</v>
      </c>
      <c r="O16" s="6" t="n">
        <v>999396.67</v>
      </c>
      <c r="P16" s="6" t="n">
        <v>1011156.47</v>
      </c>
      <c r="Q16" s="6" t="n">
        <v>1002068.67</v>
      </c>
      <c r="R16" s="6" t="n">
        <v>1000571.46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</row>
    <row r="17" customFormat="false" ht="15" hidden="false" customHeight="true" outlineLevel="0" collapsed="false">
      <c r="A17" s="8" t="n">
        <v>42443</v>
      </c>
      <c r="B17" s="9" t="n">
        <f aca="false">SUM(B16,C17)</f>
        <v>0.0266676125</v>
      </c>
      <c r="C17" s="10" t="n">
        <f aca="false">D17/E17</f>
        <v>0.00338729249999998</v>
      </c>
      <c r="D17" s="11" t="n">
        <f aca="false">F17-E17</f>
        <v>13549.1699999999</v>
      </c>
      <c r="E17" s="6" t="n">
        <f aca="false">4000000</f>
        <v>4000000</v>
      </c>
      <c r="F17" s="6" t="n">
        <f aca="false">SUM(I17:AE17)-G17</f>
        <v>4013549.17</v>
      </c>
      <c r="G17" s="6" t="n">
        <f aca="false">O17</f>
        <v>997746.5</v>
      </c>
      <c r="H17" s="6"/>
      <c r="I17" s="6"/>
      <c r="J17" s="6"/>
      <c r="K17" s="6"/>
      <c r="L17" s="6"/>
      <c r="M17" s="6"/>
      <c r="N17" s="6"/>
      <c r="O17" s="13" t="n">
        <v>997746.5</v>
      </c>
      <c r="P17" s="6" t="n">
        <v>1012931.36</v>
      </c>
      <c r="Q17" s="6" t="n">
        <v>1003772.3</v>
      </c>
      <c r="R17" s="6" t="n">
        <v>997107.71</v>
      </c>
      <c r="S17" s="6" t="n">
        <v>999737.8</v>
      </c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</row>
    <row r="18" customFormat="false" ht="15" hidden="false" customHeight="true" outlineLevel="0" collapsed="false">
      <c r="A18" s="8" t="n">
        <v>42450</v>
      </c>
      <c r="B18" s="9" t="n">
        <f aca="false">SUM(B17,C18)</f>
        <v>0.0244660025000001</v>
      </c>
      <c r="C18" s="10" t="n">
        <f aca="false">D18/E18</f>
        <v>-0.00220160999999987</v>
      </c>
      <c r="D18" s="11" t="n">
        <f aca="false">F18-E18</f>
        <v>-8806.43999999948</v>
      </c>
      <c r="E18" s="6" t="n">
        <f aca="false">4000000</f>
        <v>4000000</v>
      </c>
      <c r="F18" s="6" t="n">
        <f aca="false">SUM(I18:AE18)-G18</f>
        <v>3991193.56</v>
      </c>
      <c r="G18" s="6" t="n">
        <f aca="false">P18</f>
        <v>1010379</v>
      </c>
      <c r="H18" s="6"/>
      <c r="I18" s="6"/>
      <c r="J18" s="6"/>
      <c r="K18" s="6"/>
      <c r="L18" s="6"/>
      <c r="M18" s="6"/>
      <c r="N18" s="6"/>
      <c r="O18" s="6"/>
      <c r="P18" s="13" t="n">
        <v>1010379</v>
      </c>
      <c r="Q18" s="6" t="n">
        <v>1007654.16</v>
      </c>
      <c r="R18" s="6" t="n">
        <v>989899.5</v>
      </c>
      <c r="S18" s="6" t="n">
        <v>995045.97</v>
      </c>
      <c r="T18" s="6" t="n">
        <v>998593.93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</row>
    <row r="19" customFormat="false" ht="15" hidden="false" customHeight="true" outlineLevel="0" collapsed="false">
      <c r="A19" s="8" t="n">
        <v>42457</v>
      </c>
      <c r="B19" s="9" t="n">
        <f aca="false">SUM(B18,C19)</f>
        <v>0.0180343050000001</v>
      </c>
      <c r="C19" s="10" t="n">
        <f aca="false">D19/E19</f>
        <v>-0.00643169750000001</v>
      </c>
      <c r="D19" s="11" t="n">
        <f aca="false">F19-E19</f>
        <v>-25726.79</v>
      </c>
      <c r="E19" s="6" t="n">
        <f aca="false">4000000</f>
        <v>4000000</v>
      </c>
      <c r="F19" s="6" t="n">
        <f aca="false">SUM(I19:AE19)-G19</f>
        <v>3974273.21</v>
      </c>
      <c r="G19" s="6" t="n">
        <f aca="false">Q19</f>
        <v>1010073.74</v>
      </c>
      <c r="H19" s="6"/>
      <c r="I19" s="6"/>
      <c r="J19" s="6"/>
      <c r="K19" s="6"/>
      <c r="L19" s="6"/>
      <c r="M19" s="6"/>
      <c r="N19" s="6"/>
      <c r="O19" s="6"/>
      <c r="P19" s="6"/>
      <c r="Q19" s="13" t="n">
        <f aca="false">1010073.74</f>
        <v>1010073.74</v>
      </c>
      <c r="R19" s="6" t="n">
        <v>986519.76</v>
      </c>
      <c r="S19" s="6" t="n">
        <v>990565.9</v>
      </c>
      <c r="T19" s="6" t="n">
        <v>998799.64</v>
      </c>
      <c r="U19" s="6" t="n">
        <v>998387.91</v>
      </c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</row>
    <row r="20" customFormat="false" ht="15" hidden="false" customHeight="true" outlineLevel="0" collapsed="false">
      <c r="A20" s="8" t="n">
        <v>42464</v>
      </c>
      <c r="B20" s="9" t="n">
        <f aca="false">SUM(B19,C20)</f>
        <v>0.0187957950000002</v>
      </c>
      <c r="C20" s="10" t="n">
        <f aca="false">D20/E20</f>
        <v>0.000761490000000107</v>
      </c>
      <c r="D20" s="11" t="n">
        <f aca="false">F20-E20</f>
        <v>3045.96000000043</v>
      </c>
      <c r="E20" s="6" t="n">
        <f aca="false">4000000</f>
        <v>4000000</v>
      </c>
      <c r="F20" s="6" t="n">
        <f aca="false">SUM(I20:AE20)-G20</f>
        <v>4003045.96</v>
      </c>
      <c r="G20" s="6" t="n">
        <f aca="false">R20</f>
        <v>984924.86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13" t="n">
        <v>984924.86</v>
      </c>
      <c r="S20" s="6" t="n">
        <v>991763.73</v>
      </c>
      <c r="T20" s="6" t="n">
        <v>1008546.29</v>
      </c>
      <c r="U20" s="6" t="n">
        <v>1005266.97</v>
      </c>
      <c r="V20" s="6" t="n">
        <v>997468.97</v>
      </c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</row>
    <row r="21" customFormat="false" ht="15" hidden="false" customHeight="true" outlineLevel="0" collapsed="false">
      <c r="A21" s="8" t="n">
        <v>42471</v>
      </c>
      <c r="B21" s="9" t="n">
        <f aca="false">SUM(B20,C21)</f>
        <v>0.0281459325000003</v>
      </c>
      <c r="C21" s="10" t="n">
        <f aca="false">D21/E21</f>
        <v>0.00935013750000007</v>
      </c>
      <c r="D21" s="11" t="n">
        <f aca="false">F21-E21</f>
        <v>37400.5500000003</v>
      </c>
      <c r="E21" s="6" t="n">
        <f aca="false">4000000</f>
        <v>4000000</v>
      </c>
      <c r="F21" s="6" t="n">
        <f aca="false">SUM(I21:AE21)-G21</f>
        <v>4037400.55</v>
      </c>
      <c r="G21" s="6" t="n">
        <f aca="false">S21</f>
        <v>992290.4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13" t="n">
        <v>992290.4</v>
      </c>
      <c r="T21" s="6" t="n">
        <v>1015514.87</v>
      </c>
      <c r="U21" s="6" t="n">
        <v>1008551.2</v>
      </c>
      <c r="V21" s="6" t="n">
        <v>1016483.54</v>
      </c>
      <c r="W21" s="6" t="n">
        <v>996850.94</v>
      </c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</row>
    <row r="22" customFormat="false" ht="15" hidden="false" customHeight="true" outlineLevel="0" collapsed="false">
      <c r="A22" s="8" t="n">
        <v>42478</v>
      </c>
      <c r="B22" s="9" t="n">
        <f aca="false">SUM(B21,C22)</f>
        <v>0.0384413975000004</v>
      </c>
      <c r="C22" s="10" t="n">
        <f aca="false">D22/E22</f>
        <v>0.0102954650000001</v>
      </c>
      <c r="D22" s="11" t="n">
        <f aca="false">F22-E22</f>
        <v>41181.8600000003</v>
      </c>
      <c r="E22" s="6" t="n">
        <f aca="false">4000000</f>
        <v>4000000</v>
      </c>
      <c r="F22" s="6" t="n">
        <f aca="false">SUM(I22:AE22)-G22</f>
        <v>4041181.86</v>
      </c>
      <c r="G22" s="6" t="n">
        <f aca="false">T22</f>
        <v>1016695.29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13" t="n">
        <f aca="false">1016695.29</f>
        <v>1016695.29</v>
      </c>
      <c r="U22" s="6" t="n">
        <v>1012165.11</v>
      </c>
      <c r="V22" s="6" t="n">
        <v>1020098.7</v>
      </c>
      <c r="W22" s="6" t="n">
        <v>1009747.39</v>
      </c>
      <c r="X22" s="6" t="n">
        <v>999170.66</v>
      </c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</row>
    <row r="23" customFormat="false" ht="15" hidden="false" customHeight="true" outlineLevel="0" collapsed="false">
      <c r="A23" s="8" t="n">
        <v>42485</v>
      </c>
      <c r="B23" s="9" t="n">
        <f aca="false">SUM(B22,C23)</f>
        <v>0.0463073850000004</v>
      </c>
      <c r="C23" s="10" t="n">
        <f aca="false">D23/E23</f>
        <v>0.00786598750000005</v>
      </c>
      <c r="D23" s="11" t="n">
        <f aca="false">F23-E23</f>
        <v>31463.9500000002</v>
      </c>
      <c r="E23" s="6" t="n">
        <f aca="false">4000000</f>
        <v>4000000</v>
      </c>
      <c r="F23" s="6" t="n">
        <f aca="false">SUM(I23:AE23)-G23</f>
        <v>4031463.95</v>
      </c>
      <c r="G23" s="6" t="n">
        <f aca="false">U23</f>
        <v>1012135.92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13" t="n">
        <v>1012135.92</v>
      </c>
      <c r="V23" s="6" t="n">
        <v>1025756.32</v>
      </c>
      <c r="W23" s="6" t="n">
        <v>1009202.14</v>
      </c>
      <c r="X23" s="6" t="n">
        <v>999426.39</v>
      </c>
      <c r="Y23" s="6" t="n">
        <v>997079.1</v>
      </c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</row>
    <row r="24" customFormat="false" ht="15" hidden="false" customHeight="true" outlineLevel="0" collapsed="false">
      <c r="A24" s="8" t="n">
        <v>42492</v>
      </c>
      <c r="B24" s="9" t="n">
        <f aca="false">SUM(B23,C24)</f>
        <v>0.0574459300000004</v>
      </c>
      <c r="C24" s="10" t="n">
        <f aca="false">D24/E24</f>
        <v>0.0111385449999999</v>
      </c>
      <c r="D24" s="11" t="n">
        <f aca="false">F24-E24</f>
        <v>44554.1799999997</v>
      </c>
      <c r="E24" s="6" t="n">
        <f aca="false">4000000</f>
        <v>4000000</v>
      </c>
      <c r="F24" s="6" t="n">
        <f aca="false">SUM(I24:AE24)-G24</f>
        <v>4044554.18</v>
      </c>
      <c r="G24" s="6" t="n">
        <f aca="false">V24</f>
        <v>1024291.34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13" t="n">
        <v>1024291.34</v>
      </c>
      <c r="W24" s="6" t="n">
        <v>1012334.94</v>
      </c>
      <c r="X24" s="6" t="n">
        <v>1005133.46</v>
      </c>
      <c r="Y24" s="6" t="n">
        <v>1025852.88</v>
      </c>
      <c r="Z24" s="6" t="n">
        <v>1001232.9</v>
      </c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</row>
    <row r="25" customFormat="false" ht="15" hidden="false" customHeight="true" outlineLevel="0" collapsed="false">
      <c r="A25" s="8" t="n">
        <v>42499</v>
      </c>
      <c r="B25" s="9" t="n">
        <f aca="false">SUM(B24,C25)</f>
        <v>0.0675580125000005</v>
      </c>
      <c r="C25" s="10" t="n">
        <f aca="false">D25/E25</f>
        <v>0.0101120825000001</v>
      </c>
      <c r="D25" s="11" t="n">
        <f aca="false">F25-E25</f>
        <v>40448.3300000005</v>
      </c>
      <c r="E25" s="6" t="n">
        <f aca="false">4000000</f>
        <v>4000000</v>
      </c>
      <c r="F25" s="6" t="n">
        <f aca="false">SUM(I25:AE25)-G25</f>
        <v>4040448.33</v>
      </c>
      <c r="G25" s="6" t="n">
        <f aca="false">W25</f>
        <v>1011665.36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13" t="n">
        <v>1011665.36</v>
      </c>
      <c r="X25" s="6" t="n">
        <v>1004512.04</v>
      </c>
      <c r="Y25" s="6" t="n">
        <v>1027593.31</v>
      </c>
      <c r="Z25" s="6" t="n">
        <v>1008710.63</v>
      </c>
      <c r="AA25" s="6" t="n">
        <v>999632.35</v>
      </c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</row>
    <row r="26" customFormat="false" ht="15" hidden="false" customHeight="true" outlineLevel="0" collapsed="false">
      <c r="A26" s="8" t="n">
        <v>42506</v>
      </c>
      <c r="B26" s="9" t="n">
        <f aca="false">SUM(B25,C26)</f>
        <v>0.0777849400000005</v>
      </c>
      <c r="C26" s="10" t="n">
        <f aca="false">D26/E26</f>
        <v>0.0102269275</v>
      </c>
      <c r="D26" s="11" t="n">
        <f aca="false">F26-E26</f>
        <v>40907.71</v>
      </c>
      <c r="E26" s="6" t="n">
        <f aca="false">4000000</f>
        <v>4000000</v>
      </c>
      <c r="F26" s="6" t="n">
        <f aca="false">SUM(I26:AE26)-G26</f>
        <v>4040907.71</v>
      </c>
      <c r="G26" s="6" t="n">
        <f aca="false">X26</f>
        <v>1006745.51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13" t="n">
        <v>1006745.51</v>
      </c>
      <c r="Y26" s="6" t="n">
        <v>1031807.12</v>
      </c>
      <c r="Z26" s="6" t="n">
        <v>1004304.4</v>
      </c>
      <c r="AA26" s="6" t="n">
        <v>1004284.02</v>
      </c>
      <c r="AB26" s="6" t="n">
        <v>1000512.17</v>
      </c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</row>
    <row r="27" customFormat="false" ht="15" hidden="false" customHeight="true" outlineLevel="0" collapsed="false">
      <c r="A27" s="8" t="n">
        <v>42513</v>
      </c>
      <c r="B27" s="9" t="n">
        <f aca="false">SUM(B26,C27)</f>
        <v>0.0831234125000005</v>
      </c>
      <c r="C27" s="10" t="n">
        <f aca="false">D27/E27</f>
        <v>0.00533847250000003</v>
      </c>
      <c r="D27" s="11" t="n">
        <f aca="false">F27-E27</f>
        <v>21353.8900000001</v>
      </c>
      <c r="E27" s="6" t="n">
        <f aca="false">4000000</f>
        <v>4000000</v>
      </c>
      <c r="F27" s="6" t="n">
        <f aca="false">SUM(I27:AE27)-G27</f>
        <v>4021353.89</v>
      </c>
      <c r="G27" s="6" t="n">
        <f aca="false">Y27</f>
        <v>1033562.18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13" t="n">
        <v>1033562.18</v>
      </c>
      <c r="Z27" s="6" t="n">
        <v>1003695.64</v>
      </c>
      <c r="AA27" s="6" t="n">
        <v>1007460.85</v>
      </c>
      <c r="AB27" s="6" t="n">
        <v>1009274.26</v>
      </c>
      <c r="AC27" s="6" t="n">
        <v>1000923.14</v>
      </c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</row>
    <row r="28" customFormat="false" ht="15" hidden="false" customHeight="true" outlineLevel="0" collapsed="false">
      <c r="A28" s="12" t="n">
        <v>42521</v>
      </c>
      <c r="B28" s="9" t="n">
        <f aca="false">SUM(B27,C28)</f>
        <v>0.0861661850000006</v>
      </c>
      <c r="C28" s="10" t="n">
        <f aca="false">D28/E28</f>
        <v>0.00304277250000008</v>
      </c>
      <c r="D28" s="11" t="n">
        <f aca="false">F28-E28</f>
        <v>12171.0900000003</v>
      </c>
      <c r="E28" s="6" t="n">
        <f aca="false">4000000</f>
        <v>4000000</v>
      </c>
      <c r="F28" s="6" t="n">
        <f aca="false">SUM(I28:AE28)-G28</f>
        <v>4012171.09</v>
      </c>
      <c r="G28" s="6" t="n">
        <f aca="false">Z28</f>
        <v>1004708.73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13" t="n">
        <v>1004708.73</v>
      </c>
      <c r="AA28" s="6" t="n">
        <v>1007217.06</v>
      </c>
      <c r="AB28" s="6" t="n">
        <v>1007845.41</v>
      </c>
      <c r="AC28" s="6" t="n">
        <v>998693.45</v>
      </c>
      <c r="AD28" s="6" t="n">
        <v>998415.17</v>
      </c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</row>
    <row r="29" customFormat="false" ht="15" hidden="false" customHeight="true" outlineLevel="0" collapsed="false">
      <c r="A29" s="8" t="n">
        <v>42527</v>
      </c>
      <c r="B29" s="9" t="n">
        <f aca="false">SUM(B28,C29)</f>
        <v>0.0884707325000006</v>
      </c>
      <c r="C29" s="10" t="n">
        <f aca="false">D29/E29</f>
        <v>0.00230454749999999</v>
      </c>
      <c r="D29" s="11" t="n">
        <f aca="false">F29-E29</f>
        <v>9218.18999999995</v>
      </c>
      <c r="E29" s="6" t="n">
        <f aca="false">4000000</f>
        <v>4000000</v>
      </c>
      <c r="F29" s="6" t="n">
        <f aca="false">SUM(I29:AE29)-G29</f>
        <v>4009218.19</v>
      </c>
      <c r="G29" s="6" t="n">
        <f aca="false">AA29</f>
        <v>1005670.57</v>
      </c>
      <c r="H29" s="14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13" t="n">
        <v>1005670.57</v>
      </c>
      <c r="AB29" s="6" t="n">
        <v>1009409.02</v>
      </c>
      <c r="AC29" s="6" t="n">
        <v>995595.89</v>
      </c>
      <c r="AD29" s="6" t="n">
        <v>1005768.84</v>
      </c>
      <c r="AE29" s="6" t="n">
        <v>998444.44</v>
      </c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</row>
    <row r="30" customFormat="false" ht="15" hidden="false" customHeight="true" outlineLevel="0" collapsed="false">
      <c r="A30" s="8" t="n">
        <v>42534</v>
      </c>
      <c r="B30" s="9" t="n">
        <f aca="false">SUM(B29,C30)</f>
        <v>0.0885569800000006</v>
      </c>
      <c r="C30" s="10" t="n">
        <f aca="false">D30/E30</f>
        <v>8.62475000000559E-005</v>
      </c>
      <c r="D30" s="11" t="n">
        <f aca="false">F30-E30</f>
        <v>344.990000000223</v>
      </c>
      <c r="E30" s="6" t="n">
        <f aca="false">4000000</f>
        <v>4000000</v>
      </c>
      <c r="F30" s="6" t="n">
        <f aca="false">SUM(I30:AF30)-G30</f>
        <v>4000344.99</v>
      </c>
      <c r="G30" s="6" t="n">
        <f aca="false">AB30</f>
        <v>1012491.06</v>
      </c>
      <c r="H30" s="14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13" t="n">
        <f aca="false">AVERAGE(1012348.56,1012633.56)</f>
        <v>1012491.06</v>
      </c>
      <c r="AC30" s="6" t="n">
        <v>1002699.91</v>
      </c>
      <c r="AD30" s="6" t="n">
        <v>1003287.31</v>
      </c>
      <c r="AE30" s="6" t="n">
        <v>995000.91</v>
      </c>
      <c r="AF30" s="6" t="n">
        <v>999356.86</v>
      </c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</row>
    <row r="31" customFormat="false" ht="15" hidden="false" customHeight="true" outlineLevel="0" collapsed="false">
      <c r="A31" s="8" t="n">
        <v>42541</v>
      </c>
      <c r="B31" s="9" t="n">
        <f aca="false">SUM(B30,C31)</f>
        <v>0.0886252775000007</v>
      </c>
      <c r="C31" s="10" t="n">
        <f aca="false">D31/E31</f>
        <v>6.82975000001025E-005</v>
      </c>
      <c r="D31" s="11" t="n">
        <f aca="false">F31-E31</f>
        <v>273.19000000041</v>
      </c>
      <c r="E31" s="6" t="n">
        <f aca="false">4000000</f>
        <v>4000000</v>
      </c>
      <c r="F31" s="6" t="n">
        <f aca="false">SUM(I31:AJ31)-G31</f>
        <v>4000273.19</v>
      </c>
      <c r="G31" s="6" t="n">
        <f aca="false">AC31</f>
        <v>1000771.21</v>
      </c>
      <c r="H31" s="14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13" t="n">
        <v>1000771.21</v>
      </c>
      <c r="AD31" s="6" t="n">
        <v>1004526.67</v>
      </c>
      <c r="AE31" s="6" t="n">
        <v>993212.87</v>
      </c>
      <c r="AF31" s="6" t="n">
        <v>1002619</v>
      </c>
      <c r="AG31" s="6" t="n">
        <v>999914.65</v>
      </c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</row>
    <row r="32" customFormat="false" ht="15" hidden="false" customHeight="true" outlineLevel="0" collapsed="false">
      <c r="A32" s="8" t="n">
        <v>42548</v>
      </c>
      <c r="B32" s="9" t="n">
        <f aca="false">SUM(B31,C32)</f>
        <v>0.0888093700000008</v>
      </c>
      <c r="C32" s="10" t="n">
        <f aca="false">D32/E32</f>
        <v>0.000184092500000028</v>
      </c>
      <c r="D32" s="11" t="n">
        <f aca="false">F32-E32</f>
        <v>736.370000000112</v>
      </c>
      <c r="E32" s="6" t="n">
        <f aca="false">4000000</f>
        <v>4000000</v>
      </c>
      <c r="F32" s="6" t="n">
        <f aca="false">SUM(I32:AJ32)-G32</f>
        <v>4000736.37</v>
      </c>
      <c r="G32" s="6" t="n">
        <f aca="false">AD32</f>
        <v>1002254.7</v>
      </c>
      <c r="H32" s="14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13" t="n">
        <v>1002254.7</v>
      </c>
      <c r="AE32" s="6" t="n">
        <v>998488.13</v>
      </c>
      <c r="AF32" s="6" t="n">
        <v>1008046.14</v>
      </c>
      <c r="AG32" s="6" t="n">
        <v>1001127.16</v>
      </c>
      <c r="AH32" s="6" t="n">
        <v>993074.94</v>
      </c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</row>
    <row r="33" customFormat="false" ht="15" hidden="false" customHeight="true" outlineLevel="0" collapsed="false">
      <c r="A33" s="12" t="n">
        <v>42556</v>
      </c>
      <c r="B33" s="9" t="n">
        <f aca="false">SUM(B32,C33)</f>
        <v>0.0909282000000007</v>
      </c>
      <c r="C33" s="10" t="n">
        <f aca="false">D33/E33</f>
        <v>0.00211882999999996</v>
      </c>
      <c r="D33" s="11" t="n">
        <f aca="false">F33-E33</f>
        <v>8475.31999999983</v>
      </c>
      <c r="E33" s="6" t="n">
        <f aca="false">4000000</f>
        <v>4000000</v>
      </c>
      <c r="F33" s="6" t="n">
        <f aca="false">SUM(I33:AJ33)-G33</f>
        <v>4008475.32</v>
      </c>
      <c r="G33" s="6" t="n">
        <f aca="false">AE33</f>
        <v>1002047.43</v>
      </c>
      <c r="H33" s="14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13" t="n">
        <v>1002047.43</v>
      </c>
      <c r="AF33" s="6" t="n">
        <v>1009032.07</v>
      </c>
      <c r="AG33" s="6" t="n">
        <v>1003961.69</v>
      </c>
      <c r="AH33" s="6" t="n">
        <v>995486.37</v>
      </c>
      <c r="AI33" s="6" t="n">
        <v>999995.19</v>
      </c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</row>
    <row r="34" customFormat="false" ht="15" hidden="false" customHeight="true" outlineLevel="0" collapsed="false">
      <c r="A34" s="8" t="n">
        <v>42563</v>
      </c>
      <c r="B34" s="9" t="n">
        <f aca="false">SUM(B33,C34)</f>
        <v>0.0915218975000007</v>
      </c>
      <c r="C34" s="10" t="n">
        <f aca="false">D34/E34</f>
        <v>0.000593697500000009</v>
      </c>
      <c r="D34" s="11" t="n">
        <f aca="false">F34-E34</f>
        <v>2374.79000000004</v>
      </c>
      <c r="E34" s="6" t="n">
        <f aca="false">4000000</f>
        <v>4000000</v>
      </c>
      <c r="F34" s="6" t="n">
        <f aca="false">SUM(I34:AJ34)-G34</f>
        <v>4002374.79</v>
      </c>
      <c r="G34" s="6" t="n">
        <f aca="false">AF34</f>
        <v>1007824.95</v>
      </c>
      <c r="H34" s="14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13" t="n">
        <v>1007824.95</v>
      </c>
      <c r="AG34" s="6" t="n">
        <v>999808.31</v>
      </c>
      <c r="AH34" s="6" t="n">
        <v>996775.07</v>
      </c>
      <c r="AI34" s="6" t="n">
        <v>1006459.24</v>
      </c>
      <c r="AJ34" s="6" t="n">
        <v>999332.17</v>
      </c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</row>
    <row r="35" customFormat="false" ht="15" hidden="false" customHeight="true" outlineLevel="0" collapsed="false">
      <c r="A35" s="8" t="n">
        <v>42569</v>
      </c>
      <c r="B35" s="9" t="n">
        <f aca="false">SUM(B34,C35)</f>
        <v>0.0941084108333341</v>
      </c>
      <c r="C35" s="10" t="n">
        <f aca="false">D35/E35</f>
        <v>0.00258651333333335</v>
      </c>
      <c r="D35" s="11" t="n">
        <f aca="false">F35-E35</f>
        <v>7759.54000000004</v>
      </c>
      <c r="E35" s="6" t="n">
        <f aca="false">3000000</f>
        <v>3000000</v>
      </c>
      <c r="F35" s="6" t="n">
        <f aca="false">SUM(I35:AJ35)-G35</f>
        <v>3007759.54</v>
      </c>
      <c r="G35" s="6" t="n">
        <f aca="false">AG35</f>
        <v>1003228.75</v>
      </c>
      <c r="H35" s="14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13" t="n">
        <v>1003228.75</v>
      </c>
      <c r="AH35" s="6" t="n">
        <v>998123.16</v>
      </c>
      <c r="AI35" s="6" t="n">
        <v>1004351.12</v>
      </c>
      <c r="AJ35" s="6" t="n">
        <v>1005285.26</v>
      </c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</row>
    <row r="36" customFormat="false" ht="15" hidden="false" customHeight="true" outlineLevel="0" collapsed="false">
      <c r="A36" s="8" t="n">
        <v>42576</v>
      </c>
      <c r="B36" s="9" t="n">
        <f aca="false">SUM(B35,C36)</f>
        <v>0.0960692958333341</v>
      </c>
      <c r="C36" s="10" t="n">
        <f aca="false">D36/E36</f>
        <v>0.00196088500000001</v>
      </c>
      <c r="D36" s="11" t="n">
        <f aca="false">F36-E36</f>
        <v>3921.77000000002</v>
      </c>
      <c r="E36" s="6" t="n">
        <f aca="false">2000000</f>
        <v>2000000</v>
      </c>
      <c r="F36" s="6" t="n">
        <f aca="false">SUM(I36:AJ36)-G36</f>
        <v>2003921.77</v>
      </c>
      <c r="G36" s="6" t="n">
        <f aca="false">AH36</f>
        <v>998864.25</v>
      </c>
      <c r="H36" s="14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13" t="n">
        <v>998864.25</v>
      </c>
      <c r="AI36" s="6" t="n">
        <v>1001898.02</v>
      </c>
      <c r="AJ36" s="6" t="n">
        <v>1002023.75</v>
      </c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</row>
    <row r="37" customFormat="false" ht="15" hidden="false" customHeight="true" outlineLevel="0" collapsed="false">
      <c r="A37" s="8" t="n">
        <v>42583</v>
      </c>
      <c r="B37" s="9" t="n">
        <f aca="false">SUM(B36,C37)</f>
        <v>0.097735165833334</v>
      </c>
      <c r="C37" s="10" t="n">
        <f aca="false">D37/E37</f>
        <v>0.00166586999999988</v>
      </c>
      <c r="D37" s="11" t="n">
        <f aca="false">F37-E37</f>
        <v>1665.86999999988</v>
      </c>
      <c r="E37" s="6" t="n">
        <f aca="false">1000000</f>
        <v>1000000</v>
      </c>
      <c r="F37" s="6" t="n">
        <f aca="false">SUM(I37:AJ37)-G37</f>
        <v>1001665.87</v>
      </c>
      <c r="G37" s="6" t="n">
        <f aca="false">AI37</f>
        <v>1000540.28</v>
      </c>
      <c r="H37" s="14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13" t="n">
        <v>1000540.28</v>
      </c>
      <c r="AJ37" s="6" t="n">
        <v>1001665.87</v>
      </c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</row>
    <row r="38" customFormat="false" ht="15" hidden="false" customHeight="true" outlineLevel="0" collapsed="false">
      <c r="A38" s="8" t="n">
        <v>42590</v>
      </c>
      <c r="B38" s="9" t="n">
        <f aca="false">SUM(B37,C38)</f>
        <v>0.098851345833334</v>
      </c>
      <c r="C38" s="10" t="n">
        <f aca="false">D38/E38</f>
        <v>0.00111618</v>
      </c>
      <c r="D38" s="11" t="n">
        <f aca="false">G38-E38</f>
        <v>1116.18</v>
      </c>
      <c r="E38" s="6" t="n">
        <v>1000000</v>
      </c>
      <c r="F38" s="6" t="n">
        <f aca="false">SUM(I38:AJ38)-G38</f>
        <v>0</v>
      </c>
      <c r="G38" s="6" t="n">
        <f aca="false">AJ38</f>
        <v>1001116.18</v>
      </c>
      <c r="H38" s="14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13" t="n">
        <v>1001116.18</v>
      </c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</row>
    <row r="39" customFormat="false" ht="15" hidden="false" customHeight="true" outlineLevel="0" collapsed="false">
      <c r="A39" s="15" t="n">
        <v>42619</v>
      </c>
      <c r="B39" s="16" t="n">
        <f aca="false">SUM(B38,C39)</f>
        <v>0.101038135833334</v>
      </c>
      <c r="C39" s="10" t="n">
        <f aca="false">D39/E39</f>
        <v>0.00218679000000004</v>
      </c>
      <c r="D39" s="17" t="n">
        <f aca="false">F39-E39</f>
        <v>2186.79000000004</v>
      </c>
      <c r="E39" s="18" t="n">
        <f aca="false">1000000</f>
        <v>1000000</v>
      </c>
      <c r="F39" s="18" t="n">
        <f aca="false">SUM(I39:AK39)-G39</f>
        <v>1002186.79</v>
      </c>
      <c r="G39" s="18"/>
      <c r="H39" s="19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 t="n">
        <v>1002186.79</v>
      </c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</row>
    <row r="40" customFormat="false" ht="15" hidden="false" customHeight="true" outlineLevel="0" collapsed="false">
      <c r="A40" s="8" t="n">
        <v>42625</v>
      </c>
      <c r="B40" s="9" t="n">
        <f aca="false">SUM(B39,C40)</f>
        <v>0.101633955833334</v>
      </c>
      <c r="C40" s="10" t="n">
        <f aca="false">D40/E40</f>
        <v>0.000595820000000065</v>
      </c>
      <c r="D40" s="11" t="n">
        <f aca="false">F40-E40</f>
        <v>1191.64000000013</v>
      </c>
      <c r="E40" s="6" t="n">
        <f aca="false">2000000</f>
        <v>2000000</v>
      </c>
      <c r="F40" s="6" t="n">
        <f aca="false">SUM(I40:AY40)-G40</f>
        <v>2001191.64</v>
      </c>
      <c r="G40" s="6"/>
      <c r="H40" s="14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 t="n">
        <v>1000750.93</v>
      </c>
      <c r="AL40" s="6" t="n">
        <v>1000440.71</v>
      </c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</row>
    <row r="41" customFormat="false" ht="15" hidden="false" customHeight="true" outlineLevel="0" collapsed="false">
      <c r="A41" s="8" t="n">
        <v>42632</v>
      </c>
      <c r="B41" s="9" t="n">
        <f aca="false">SUM(B40,C41)</f>
        <v>0.0997456525000007</v>
      </c>
      <c r="C41" s="10" t="n">
        <f aca="false">D41/E41</f>
        <v>-0.00188830333333338</v>
      </c>
      <c r="D41" s="11" t="n">
        <f aca="false">F41-E41</f>
        <v>-5664.91000000015</v>
      </c>
      <c r="E41" s="6" t="n">
        <f aca="false">3000000</f>
        <v>3000000</v>
      </c>
      <c r="F41" s="6" t="n">
        <f aca="false">SUM(I41:AY41)-G41</f>
        <v>2994335.09</v>
      </c>
      <c r="G41" s="6"/>
      <c r="H41" s="14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 t="n">
        <v>991911.49</v>
      </c>
      <c r="AL41" s="6" t="n">
        <v>1000831.24</v>
      </c>
      <c r="AM41" s="6" t="n">
        <v>1001592.36</v>
      </c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</row>
    <row r="42" customFormat="false" ht="15" hidden="false" customHeight="true" outlineLevel="0" collapsed="false">
      <c r="A42" s="8" t="n">
        <v>42639</v>
      </c>
      <c r="B42" s="9" t="n">
        <f aca="false">SUM(B41,C42)</f>
        <v>0.0997507125000008</v>
      </c>
      <c r="C42" s="10" t="n">
        <f aca="false">D42/E42</f>
        <v>5.06000000005588E-006</v>
      </c>
      <c r="D42" s="11" t="n">
        <f aca="false">F42-E42</f>
        <v>20.2400000002235</v>
      </c>
      <c r="E42" s="6" t="n">
        <f aca="false">4000000</f>
        <v>4000000</v>
      </c>
      <c r="F42" s="6" t="n">
        <f aca="false">SUM(I42:AY42)-G42</f>
        <v>4000020.24</v>
      </c>
      <c r="G42" s="6"/>
      <c r="H42" s="14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 t="n">
        <v>996314.78</v>
      </c>
      <c r="AL42" s="6" t="n">
        <v>1002365.92</v>
      </c>
      <c r="AM42" s="6" t="n">
        <v>1002377.25</v>
      </c>
      <c r="AN42" s="6" t="n">
        <v>998962.29</v>
      </c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</row>
    <row r="43" customFormat="false" ht="15" hidden="false" customHeight="true" outlineLevel="0" collapsed="false">
      <c r="A43" s="8" t="n">
        <v>42646</v>
      </c>
      <c r="B43" s="9" t="n">
        <f aca="false">SUM(B42,C43)</f>
        <v>0.100760662500001</v>
      </c>
      <c r="C43" s="10" t="n">
        <f aca="false">D43/E43</f>
        <v>0.00100994999999995</v>
      </c>
      <c r="D43" s="11" t="n">
        <f aca="false">F43-E43</f>
        <v>4039.79999999981</v>
      </c>
      <c r="E43" s="6" t="n">
        <f aca="false">4000000</f>
        <v>4000000</v>
      </c>
      <c r="F43" s="6" t="n">
        <f aca="false">SUM(I43:AY43)-G43</f>
        <v>4004039.8</v>
      </c>
      <c r="G43" s="6" t="n">
        <f aca="false">AK43</f>
        <v>995323.91</v>
      </c>
      <c r="H43" s="14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13" t="n">
        <v>995323.91</v>
      </c>
      <c r="AL43" s="6" t="n">
        <v>1000147.99</v>
      </c>
      <c r="AM43" s="6" t="n">
        <v>999033.76</v>
      </c>
      <c r="AN43" s="6" t="n">
        <v>1004753.68</v>
      </c>
      <c r="AO43" s="6" t="n">
        <v>1000104.37</v>
      </c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</row>
    <row r="44" customFormat="false" ht="15" hidden="false" customHeight="true" outlineLevel="0" collapsed="false">
      <c r="A44" s="8" t="n">
        <v>42653</v>
      </c>
      <c r="B44" s="9" t="n">
        <f aca="false">SUM(B43,C44)</f>
        <v>0.0992333150000008</v>
      </c>
      <c r="C44" s="10" t="n">
        <f aca="false">D44/E44</f>
        <v>-0.00152734749999992</v>
      </c>
      <c r="D44" s="11" t="n">
        <f aca="false">F44-E44</f>
        <v>-6109.38999999966</v>
      </c>
      <c r="E44" s="6" t="n">
        <f aca="false">4000000</f>
        <v>4000000</v>
      </c>
      <c r="F44" s="6" t="n">
        <f aca="false">SUM(I44:AY44)-G44</f>
        <v>3993890.61</v>
      </c>
      <c r="G44" s="6" t="n">
        <f aca="false">AL44</f>
        <v>998648.83</v>
      </c>
      <c r="H44" s="14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13" t="n">
        <v>998648.83</v>
      </c>
      <c r="AM44" s="6" t="n">
        <v>999236.18</v>
      </c>
      <c r="AN44" s="6" t="n">
        <v>1004983.33</v>
      </c>
      <c r="AO44" s="6" t="n">
        <v>989696.05</v>
      </c>
      <c r="AP44" s="6" t="n">
        <v>999975.05</v>
      </c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</row>
    <row r="45" customFormat="false" ht="15" hidden="false" customHeight="true" outlineLevel="0" collapsed="false">
      <c r="A45" s="8" t="n">
        <v>42660</v>
      </c>
      <c r="B45" s="9" t="n">
        <f aca="false">SUM(B44,C45)</f>
        <v>0.0983632325000008</v>
      </c>
      <c r="C45" s="10" t="n">
        <f aca="false">D45/E45</f>
        <v>-0.000870082500000019</v>
      </c>
      <c r="D45" s="11" t="n">
        <f aca="false">F45-E45</f>
        <v>-3480.33000000007</v>
      </c>
      <c r="E45" s="6" t="n">
        <f aca="false">4000000</f>
        <v>4000000</v>
      </c>
      <c r="F45" s="6" t="n">
        <f aca="false">SUM(I45:AY45)-G45</f>
        <v>3996519.67</v>
      </c>
      <c r="G45" s="6" t="n">
        <f aca="false">AM45</f>
        <v>997305.74</v>
      </c>
      <c r="H45" s="14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13" t="n">
        <v>997305.74</v>
      </c>
      <c r="AN45" s="6" t="n">
        <v>1004539.54</v>
      </c>
      <c r="AO45" s="6" t="n">
        <v>991883.57</v>
      </c>
      <c r="AP45" s="6" t="n">
        <v>1000090.06</v>
      </c>
      <c r="AQ45" s="6" t="n">
        <v>1000006.5</v>
      </c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</row>
    <row r="46" customFormat="false" ht="15" hidden="false" customHeight="true" outlineLevel="0" collapsed="false">
      <c r="A46" s="8" t="n">
        <v>42667</v>
      </c>
      <c r="B46" s="9" t="n">
        <f aca="false">SUM(B45,C46)</f>
        <v>0.0970626075000008</v>
      </c>
      <c r="C46" s="10" t="n">
        <f aca="false">D46/E46</f>
        <v>-0.001300625</v>
      </c>
      <c r="D46" s="11" t="n">
        <f aca="false">F46-E46</f>
        <v>-5202.5</v>
      </c>
      <c r="E46" s="6" t="n">
        <f aca="false">4000000</f>
        <v>4000000</v>
      </c>
      <c r="F46" s="6" t="n">
        <f aca="false">SUM(I46:AY46)-G46</f>
        <v>3994797.5</v>
      </c>
      <c r="G46" s="6" t="n">
        <f aca="false">AN46</f>
        <v>1009031.84</v>
      </c>
      <c r="H46" s="14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13" t="n">
        <v>1009031.84</v>
      </c>
      <c r="AO46" s="6" t="n">
        <v>997843.16</v>
      </c>
      <c r="AP46" s="6" t="n">
        <v>994080.45</v>
      </c>
      <c r="AQ46" s="6" t="n">
        <v>1003666.75</v>
      </c>
      <c r="AR46" s="6" t="n">
        <v>999207.14</v>
      </c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</row>
    <row r="47" customFormat="false" ht="15" hidden="false" customHeight="true" outlineLevel="0" collapsed="false">
      <c r="A47" s="8" t="n">
        <v>42674</v>
      </c>
      <c r="B47" s="9" t="n">
        <f aca="false">SUM(B46,C47)</f>
        <v>0.0944556575000007</v>
      </c>
      <c r="C47" s="10" t="n">
        <f aca="false">D47/E47</f>
        <v>-0.00260695000000007</v>
      </c>
      <c r="D47" s="11" t="n">
        <f aca="false">F47-E47</f>
        <v>-10427.8000000003</v>
      </c>
      <c r="E47" s="6" t="n">
        <f aca="false">4000000</f>
        <v>4000000</v>
      </c>
      <c r="F47" s="6" t="n">
        <f aca="false">SUM(I47:AY47)-G47</f>
        <v>3989572.2</v>
      </c>
      <c r="G47" s="6" t="n">
        <f aca="false">AO47</f>
        <v>999367.23</v>
      </c>
      <c r="H47" s="14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13" t="n">
        <v>999367.23</v>
      </c>
      <c r="AP47" s="6" t="n">
        <v>992951.37</v>
      </c>
      <c r="AQ47" s="6" t="n">
        <v>1003410.05</v>
      </c>
      <c r="AR47" s="6" t="n">
        <v>992103.11</v>
      </c>
      <c r="AS47" s="6" t="n">
        <v>1001107.67</v>
      </c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</row>
    <row r="48" customFormat="false" ht="15" hidden="false" customHeight="true" outlineLevel="0" collapsed="false">
      <c r="A48" s="8" t="n">
        <v>42682</v>
      </c>
      <c r="B48" s="9" t="n">
        <f aca="false">SUM(B47,C48)</f>
        <v>0.0925422850000008</v>
      </c>
      <c r="C48" s="10" t="n">
        <f aca="false">D48/E48</f>
        <v>-0.00191337249999994</v>
      </c>
      <c r="D48" s="11" t="n">
        <f aca="false">F48-E48</f>
        <v>-7653.48999999976</v>
      </c>
      <c r="E48" s="6" t="n">
        <f aca="false">4000000</f>
        <v>4000000</v>
      </c>
      <c r="F48" s="6" t="n">
        <f aca="false">SUM(I48:AY48)-G48</f>
        <v>3992346.51</v>
      </c>
      <c r="G48" s="6" t="n">
        <f aca="false">AP48</f>
        <v>991252.31</v>
      </c>
      <c r="H48" s="14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13" t="n">
        <v>991252.31</v>
      </c>
      <c r="AQ48" s="6" t="n">
        <v>1001609.73</v>
      </c>
      <c r="AR48" s="6" t="n">
        <v>992584.29</v>
      </c>
      <c r="AS48" s="6" t="n">
        <v>1001766.48</v>
      </c>
      <c r="AT48" s="6" t="n">
        <v>996386.01</v>
      </c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</row>
    <row r="49" customFormat="false" ht="15" hidden="false" customHeight="true" outlineLevel="0" collapsed="false">
      <c r="A49" s="8" t="n">
        <v>42688</v>
      </c>
      <c r="B49" s="9" t="n">
        <f aca="false">SUM(B48,C49)</f>
        <v>0.0816124000000009</v>
      </c>
      <c r="C49" s="10" t="n">
        <f aca="false">D49/E49</f>
        <v>-0.0109298849999999</v>
      </c>
      <c r="D49" s="11" t="n">
        <f aca="false">F49-E49</f>
        <v>-43719.5399999996</v>
      </c>
      <c r="E49" s="6" t="n">
        <f aca="false">4000000</f>
        <v>4000000</v>
      </c>
      <c r="F49" s="6" t="n">
        <f aca="false">SUM(I49:AY49)-G49</f>
        <v>3956280.46</v>
      </c>
      <c r="G49" s="6" t="n">
        <f aca="false">AQ49</f>
        <v>998647.69</v>
      </c>
      <c r="H49" s="14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13" t="n">
        <v>998647.69</v>
      </c>
      <c r="AR49" s="6" t="n">
        <v>986822.69</v>
      </c>
      <c r="AS49" s="6" t="n">
        <v>1007120.1</v>
      </c>
      <c r="AT49" s="6" t="n">
        <v>956433.6</v>
      </c>
      <c r="AU49" s="6" t="n">
        <v>1005904.07</v>
      </c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</row>
    <row r="50" customFormat="false" ht="15" hidden="false" customHeight="true" outlineLevel="0" collapsed="false">
      <c r="A50" s="8" t="n">
        <v>42695</v>
      </c>
      <c r="B50" s="9" t="n">
        <f aca="false">SUM(B49,C50)</f>
        <v>0.073877620000001</v>
      </c>
      <c r="C50" s="10" t="n">
        <f aca="false">D50/E50</f>
        <v>-0.00773477999999991</v>
      </c>
      <c r="D50" s="11" t="n">
        <f aca="false">F50-E50</f>
        <v>-30939.1199999996</v>
      </c>
      <c r="E50" s="6" t="n">
        <f aca="false">4000000</f>
        <v>4000000</v>
      </c>
      <c r="F50" s="6" t="n">
        <f aca="false">SUM(I50:AY50)-G50</f>
        <v>3969060.88</v>
      </c>
      <c r="G50" s="6" t="n">
        <f aca="false">AR50</f>
        <v>988492.07</v>
      </c>
      <c r="H50" s="14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13" t="n">
        <v>988492.07</v>
      </c>
      <c r="AS50" s="6" t="n">
        <v>1011014.21</v>
      </c>
      <c r="AT50" s="6" t="n">
        <v>957203.53</v>
      </c>
      <c r="AU50" s="6" t="n">
        <v>1001323.07</v>
      </c>
      <c r="AV50" s="6" t="n">
        <v>999520.07</v>
      </c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</row>
    <row r="51" customFormat="false" ht="15" hidden="false" customHeight="true" outlineLevel="0" collapsed="false">
      <c r="A51" s="8" t="n">
        <v>42702</v>
      </c>
      <c r="B51" s="9" t="n">
        <f aca="false">SUM(B50,C51)</f>
        <v>0.0621464000000009</v>
      </c>
      <c r="C51" s="10" t="n">
        <f aca="false">D51/E51</f>
        <v>-0.0117312200000001</v>
      </c>
      <c r="D51" s="11" t="n">
        <f aca="false">F51-E51</f>
        <v>-46924.8800000004</v>
      </c>
      <c r="E51" s="6" t="n">
        <f aca="false">4000000</f>
        <v>4000000</v>
      </c>
      <c r="F51" s="6" t="n">
        <f aca="false">SUM(I51:AY51)-G51</f>
        <v>3953075.12</v>
      </c>
      <c r="G51" s="6" t="n">
        <f aca="false">AS51</f>
        <v>1010398.39</v>
      </c>
      <c r="H51" s="14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13" t="n">
        <v>1010398.39</v>
      </c>
      <c r="AT51" s="6" t="n">
        <v>954338.5</v>
      </c>
      <c r="AU51" s="6" t="n">
        <v>1004213.66</v>
      </c>
      <c r="AV51" s="6" t="n">
        <v>995904.51</v>
      </c>
      <c r="AW51" s="6" t="n">
        <v>998618.45</v>
      </c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</row>
    <row r="52" customFormat="false" ht="15" hidden="false" customHeight="true" outlineLevel="0" collapsed="false">
      <c r="A52" s="8" t="n">
        <v>42709</v>
      </c>
      <c r="B52" s="9" t="n">
        <f aca="false">SUM(B51,C52)</f>
        <v>0.0640371550000008</v>
      </c>
      <c r="C52" s="10" t="n">
        <f aca="false">D52/E52</f>
        <v>0.00189075499999989</v>
      </c>
      <c r="D52" s="11" t="n">
        <f aca="false">F52-E52</f>
        <v>7563.01999999955</v>
      </c>
      <c r="E52" s="6" t="n">
        <f aca="false">4000000</f>
        <v>4000000</v>
      </c>
      <c r="F52" s="6" t="n">
        <f aca="false">SUM(I52:AY52)-G52</f>
        <v>4007563.02</v>
      </c>
      <c r="G52" s="6" t="n">
        <f aca="false">AT52</f>
        <v>956127.03</v>
      </c>
      <c r="H52" s="14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13" t="n">
        <v>956127.03</v>
      </c>
      <c r="AU52" s="6" t="n">
        <v>1002093.69</v>
      </c>
      <c r="AV52" s="6" t="n">
        <v>997715.5</v>
      </c>
      <c r="AW52" s="6" t="n">
        <v>1007187.18</v>
      </c>
      <c r="AX52" s="6" t="n">
        <v>1000566.65</v>
      </c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</row>
    <row r="53" customFormat="false" ht="13.5" hidden="false" customHeight="true" outlineLevel="0" collapsed="false">
      <c r="A53" s="3"/>
      <c r="B53" s="14"/>
      <c r="C53" s="14"/>
      <c r="D53" s="14"/>
      <c r="E53" s="14"/>
      <c r="F53" s="14"/>
      <c r="G53" s="14"/>
      <c r="H53" s="14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</row>
    <row r="54" customFormat="false" ht="19.5" hidden="false" customHeight="true" outlineLevel="0" collapsed="false">
      <c r="A54" s="20" t="s">
        <v>11</v>
      </c>
      <c r="B54" s="21"/>
      <c r="C54" s="22" t="n">
        <f aca="false">SUM(C5:C53)</f>
        <v>0.0640371550000007</v>
      </c>
      <c r="D54" s="23" t="n">
        <f aca="false">SUM(D5:D53)</f>
        <v>222609.670000003</v>
      </c>
      <c r="E54" s="24"/>
      <c r="F54" s="25"/>
      <c r="G54" s="25"/>
      <c r="H54" s="26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7" t="s">
        <v>12</v>
      </c>
      <c r="AZ54" s="27" t="s">
        <v>13</v>
      </c>
      <c r="BA54" s="24"/>
      <c r="BB54" s="24"/>
      <c r="BC54" s="24"/>
      <c r="BD54" s="24"/>
      <c r="BE54" s="24"/>
      <c r="BF54" s="24"/>
      <c r="BG54" s="24"/>
      <c r="BH54" s="24"/>
      <c r="BI54" s="24"/>
      <c r="BJ54" s="24"/>
    </row>
    <row r="55" customFormat="false" ht="44.95" hidden="false" customHeight="true" outlineLevel="0" collapsed="false">
      <c r="A55" s="20" t="s">
        <v>13</v>
      </c>
      <c r="B55" s="28"/>
      <c r="C55" s="22" t="n">
        <f aca="false">AVERAGE(C3:C53)</f>
        <v>0.00139211206521741</v>
      </c>
      <c r="D55" s="23" t="n">
        <f aca="false">AVERAGE(D7:D53)</f>
        <v>4839.34065217398</v>
      </c>
      <c r="E55" s="29" t="n">
        <f aca="false">AVERAGE(E3:E53)</f>
        <v>3543478.26086957</v>
      </c>
      <c r="F55" s="30"/>
      <c r="G55" s="30"/>
      <c r="H55" s="31" t="s">
        <v>14</v>
      </c>
      <c r="I55" s="10" t="n">
        <f aca="false">I11/$D$1-1</f>
        <v>0.01272942</v>
      </c>
      <c r="J55" s="10" t="n">
        <f aca="false">J12/D1-1</f>
        <v>-0.00356175</v>
      </c>
      <c r="K55" s="10" t="n">
        <f aca="false">K13/D1-1</f>
        <v>0.01242648</v>
      </c>
      <c r="L55" s="10" t="n">
        <f aca="false">L14/D1-1</f>
        <v>0.00620179</v>
      </c>
      <c r="M55" s="10" t="n">
        <f aca="false">M15/D1-1</f>
        <v>0.0099903</v>
      </c>
      <c r="N55" s="10" t="n">
        <f aca="false">N16/D1-1</f>
        <v>-0.0239699</v>
      </c>
      <c r="O55" s="10" t="n">
        <f aca="false">O17/D1-1</f>
        <v>-0.0022535</v>
      </c>
      <c r="P55" s="10" t="n">
        <f aca="false">P18/D1-1</f>
        <v>0.010379</v>
      </c>
      <c r="Q55" s="10" t="n">
        <f aca="false">Q19/D1-1</f>
        <v>0.01007374</v>
      </c>
      <c r="R55" s="10" t="n">
        <f aca="false">R20/D1-1</f>
        <v>-0.01507514</v>
      </c>
      <c r="S55" s="10" t="n">
        <f aca="false">S21/D1-1</f>
        <v>-0.0077096</v>
      </c>
      <c r="T55" s="10" t="n">
        <f aca="false">T22/D1-1</f>
        <v>0.01669529</v>
      </c>
      <c r="U55" s="10" t="n">
        <f aca="false">U23/D1-1</f>
        <v>0.01213592</v>
      </c>
      <c r="V55" s="10" t="n">
        <f aca="false">V24/D1-1</f>
        <v>0.02429134</v>
      </c>
      <c r="W55" s="10" t="n">
        <f aca="false">W25/D1-1</f>
        <v>0.01166536</v>
      </c>
      <c r="X55" s="10" t="n">
        <f aca="false">X26/D1-1</f>
        <v>0.00674551</v>
      </c>
      <c r="Y55" s="10" t="n">
        <f aca="false">Y27/D1-1</f>
        <v>0.03356218</v>
      </c>
      <c r="Z55" s="10" t="n">
        <f aca="false">Z28/$D$1-1</f>
        <v>0.00470873</v>
      </c>
      <c r="AA55" s="10" t="n">
        <f aca="false">AA29/$D$1-1</f>
        <v>0.00567057</v>
      </c>
      <c r="AB55" s="10" t="n">
        <f aca="false">AB30/$D$1-1</f>
        <v>0.01249106</v>
      </c>
      <c r="AC55" s="10" t="n">
        <f aca="false">AC31/$D$1-1</f>
        <v>0.00077121</v>
      </c>
      <c r="AD55" s="10" t="n">
        <f aca="false">AD32/$D$1-1</f>
        <v>0.0022547</v>
      </c>
      <c r="AE55" s="10" t="n">
        <f aca="false">AE33/$D$1-1</f>
        <v>0.00204743</v>
      </c>
      <c r="AF55" s="10" t="n">
        <f aca="false">AF34/$D$1-1</f>
        <v>0.00782495</v>
      </c>
      <c r="AG55" s="10" t="n">
        <f aca="false">AG35/$D$1-1</f>
        <v>0.00322875</v>
      </c>
      <c r="AH55" s="10" t="n">
        <f aca="false">AH36/$D$1-1</f>
        <v>-0.00113575</v>
      </c>
      <c r="AI55" s="10" t="n">
        <f aca="false">AI34/$D$1-1</f>
        <v>0.00645924</v>
      </c>
      <c r="AJ55" s="10" t="n">
        <f aca="false">AJ38/$D$1-1</f>
        <v>0.00111618</v>
      </c>
      <c r="AK55" s="10" t="n">
        <f aca="false">AK43/$D$1-1</f>
        <v>-0.00467609000000002</v>
      </c>
      <c r="AL55" s="10" t="n">
        <f aca="false">AL44/$D$1-1</f>
        <v>-0.00135117000000007</v>
      </c>
      <c r="AM55" s="10" t="n">
        <f aca="false">AM45/$D$1-1</f>
        <v>-0.00269426000000006</v>
      </c>
      <c r="AN55" s="10" t="n">
        <f aca="false">AN46/$D$1-1</f>
        <v>0.00903184000000001</v>
      </c>
      <c r="AO55" s="10" t="n">
        <f aca="false">AO47/$D$1-1</f>
        <v>-0.00063277000000006</v>
      </c>
      <c r="AP55" s="10" t="n">
        <f aca="false">AP48/$D$1-1</f>
        <v>-0.00874768999999997</v>
      </c>
      <c r="AQ55" s="10" t="n">
        <f aca="false">AQ49/$D$1-1</f>
        <v>-0.00135231000000002</v>
      </c>
      <c r="AR55" s="10" t="n">
        <f aca="false">AR50/$D$1-1</f>
        <v>-0.0115079300000001</v>
      </c>
      <c r="AS55" s="10" t="n">
        <f aca="false">AS51/$D$1-1</f>
        <v>0.01039839</v>
      </c>
      <c r="AT55" s="10" t="n">
        <f aca="false">AT52/$D$1-1</f>
        <v>-0.04387297</v>
      </c>
      <c r="AU55" s="10" t="n">
        <f aca="false">AU52/$D$1-1</f>
        <v>0.00209368999999993</v>
      </c>
      <c r="AV55" s="10" t="n">
        <f aca="false">AV52/$D$1-1</f>
        <v>-0.00228450000000002</v>
      </c>
      <c r="AW55" s="10" t="n">
        <f aca="false">AW52/$D$1-1</f>
        <v>0.00718718000000007</v>
      </c>
      <c r="AX55" s="10" t="n">
        <f aca="false">AX52/$D$1-1</f>
        <v>0.000566650000000113</v>
      </c>
      <c r="AY55" s="32" t="n">
        <f aca="false">SUM(I55:AX55)</f>
        <v>0.11192157</v>
      </c>
      <c r="AZ55" s="32" t="n">
        <f aca="false">AVERAGE(I55:AX55)</f>
        <v>0.00266479928571428</v>
      </c>
      <c r="BA55" s="33"/>
      <c r="BB55" s="33"/>
      <c r="BC55" s="33"/>
      <c r="BD55" s="33"/>
      <c r="BE55" s="33"/>
      <c r="BF55" s="33"/>
      <c r="BG55" s="33"/>
      <c r="BH55" s="33"/>
      <c r="BI55" s="33"/>
      <c r="BJ55" s="33"/>
    </row>
    <row r="56" customFormat="false" ht="26.2" hidden="false" customHeight="true" outlineLevel="0" collapsed="false">
      <c r="A56" s="34" t="s">
        <v>15</v>
      </c>
      <c r="B56" s="35"/>
      <c r="C56" s="22" t="n">
        <f aca="false">STDEV(C7:C45)</f>
        <v>0.00388643042319525</v>
      </c>
      <c r="D56" s="23" t="n">
        <f aca="false">STDEV(D7:D45)</f>
        <v>15690.0237998475</v>
      </c>
    </row>
    <row r="57" customFormat="false" ht="19.45" hidden="false" customHeight="true" outlineLevel="0" collapsed="false">
      <c r="A57" s="20" t="s">
        <v>16</v>
      </c>
      <c r="B57" s="35"/>
      <c r="C57" s="36" t="n">
        <f aca="false">C55/C56</f>
        <v>0.358198118486545</v>
      </c>
      <c r="D57" s="36" t="n">
        <f aca="false">D55/D56</f>
        <v>0.308434245473931</v>
      </c>
    </row>
    <row r="58" customFormat="false" ht="13.5" hidden="false" customHeight="true" outlineLevel="0" collapsed="false"/>
    <row r="59" customFormat="false" ht="13.5" hidden="false" customHeight="true" outlineLevel="0" collapsed="false"/>
    <row r="60" customFormat="false" ht="13.5" hidden="false" customHeight="true" outlineLevel="0" collapsed="false"/>
    <row r="61" customFormat="false" ht="13.5" hidden="false" customHeight="true" outlineLevel="0" collapsed="false"/>
    <row r="62" customFormat="false" ht="13.5" hidden="false" customHeight="true" outlineLevel="0" collapsed="false"/>
    <row r="63" customFormat="false" ht="13.5" hidden="false" customHeight="true" outlineLevel="0" collapsed="false"/>
    <row r="64" customFormat="false" ht="13.5" hidden="false" customHeight="true" outlineLevel="0" collapsed="false"/>
    <row r="65" customFormat="false" ht="13.5" hidden="false" customHeight="true" outlineLevel="0" collapsed="false"/>
    <row r="66" customFormat="false" ht="13.5" hidden="false" customHeight="true" outlineLevel="0" collapsed="false"/>
    <row r="67" customFormat="false" ht="13.5" hidden="false" customHeight="true" outlineLevel="0" collapsed="false"/>
    <row r="68" customFormat="false" ht="13.5" hidden="false" customHeight="true" outlineLevel="0" collapsed="false"/>
    <row r="69" customFormat="false" ht="13.5" hidden="false" customHeight="true" outlineLevel="0" collapsed="false"/>
    <row r="70" customFormat="false" ht="13.5" hidden="false" customHeight="true" outlineLevel="0" collapsed="false"/>
    <row r="71" customFormat="false" ht="13.5" hidden="false" customHeight="true" outlineLevel="0" collapsed="false"/>
    <row r="72" customFormat="false" ht="13.5" hidden="false" customHeight="true" outlineLevel="0" collapsed="false"/>
    <row r="73" customFormat="false" ht="13.5" hidden="false" customHeight="true" outlineLevel="0" collapsed="false"/>
    <row r="74" customFormat="false" ht="13.5" hidden="false" customHeight="true" outlineLevel="0" collapsed="false"/>
    <row r="75" customFormat="false" ht="13.5" hidden="false" customHeight="true" outlineLevel="0" collapsed="false"/>
    <row r="76" customFormat="false" ht="13.5" hidden="false" customHeight="true" outlineLevel="0" collapsed="false"/>
    <row r="77" customFormat="false" ht="13.5" hidden="false" customHeight="true" outlineLevel="0" collapsed="false"/>
    <row r="78" customFormat="false" ht="13.5" hidden="false" customHeight="true" outlineLevel="0" collapsed="false"/>
    <row r="79" customFormat="false" ht="13.5" hidden="false" customHeight="true" outlineLevel="0" collapsed="false"/>
    <row r="80" customFormat="false" ht="13.5" hidden="false" customHeight="true" outlineLevel="0" collapsed="false"/>
    <row r="81" customFormat="false" ht="13.5" hidden="false" customHeight="true" outlineLevel="0" collapsed="false"/>
    <row r="82" customFormat="false" ht="13.5" hidden="false" customHeight="true" outlineLevel="0" collapsed="false"/>
    <row r="83" customFormat="false" ht="13.5" hidden="false" customHeight="true" outlineLevel="0" collapsed="false"/>
    <row r="84" customFormat="false" ht="13.5" hidden="false" customHeight="true" outlineLevel="0" collapsed="false"/>
    <row r="85" customFormat="false" ht="13.5" hidden="false" customHeight="true" outlineLevel="0" collapsed="false"/>
    <row r="86" customFormat="false" ht="13.5" hidden="false" customHeight="true" outlineLevel="0" collapsed="false"/>
    <row r="87" customFormat="false" ht="13.5" hidden="false" customHeight="true" outlineLevel="0" collapsed="false"/>
    <row r="88" customFormat="false" ht="13.5" hidden="false" customHeight="true" outlineLevel="0" collapsed="false"/>
    <row r="89" customFormat="false" ht="13.5" hidden="false" customHeight="true" outlineLevel="0" collapsed="false"/>
    <row r="90" customFormat="false" ht="13.5" hidden="false" customHeight="true" outlineLevel="0" collapsed="false"/>
    <row r="91" customFormat="false" ht="13.5" hidden="false" customHeight="true" outlineLevel="0" collapsed="false"/>
    <row r="92" customFormat="false" ht="13.5" hidden="false" customHeight="true" outlineLevel="0" collapsed="false"/>
    <row r="93" customFormat="false" ht="13.5" hidden="false" customHeight="true" outlineLevel="0" collapsed="false"/>
    <row r="94" customFormat="false" ht="13.5" hidden="false" customHeight="true" outlineLevel="0" collapsed="false"/>
    <row r="95" customFormat="false" ht="13.5" hidden="false" customHeight="true" outlineLevel="0" collapsed="false"/>
    <row r="96" customFormat="false" ht="13.5" hidden="false" customHeight="true" outlineLevel="0" collapsed="false"/>
    <row r="97" customFormat="false" ht="13.5" hidden="false" customHeight="true" outlineLevel="0" collapsed="false"/>
    <row r="98" customFormat="false" ht="13.5" hidden="false" customHeight="true" outlineLevel="0" collapsed="false"/>
    <row r="99" customFormat="false" ht="13.5" hidden="false" customHeight="true" outlineLevel="0" collapsed="false"/>
    <row r="100" customFormat="false" ht="13.5" hidden="false" customHeight="true" outlineLevel="0" collapsed="false"/>
    <row r="101" customFormat="false" ht="13.5" hidden="false" customHeight="true" outlineLevel="0" collapsed="false"/>
    <row r="102" customFormat="false" ht="13.5" hidden="false" customHeight="true" outlineLevel="0" collapsed="false"/>
    <row r="103" customFormat="false" ht="13.5" hidden="false" customHeight="true" outlineLevel="0" collapsed="false"/>
    <row r="104" customFormat="false" ht="13.5" hidden="false" customHeight="true" outlineLevel="0" collapsed="false"/>
    <row r="105" customFormat="false" ht="13.5" hidden="false" customHeight="true" outlineLevel="0" collapsed="false"/>
    <row r="106" customFormat="false" ht="13.5" hidden="false" customHeight="true" outlineLevel="0" collapsed="false"/>
    <row r="107" customFormat="false" ht="13.5" hidden="false" customHeight="true" outlineLevel="0" collapsed="false"/>
    <row r="108" customFormat="false" ht="13.5" hidden="false" customHeight="true" outlineLevel="0" collapsed="false"/>
    <row r="109" customFormat="false" ht="13.5" hidden="false" customHeight="true" outlineLevel="0" collapsed="false"/>
    <row r="110" customFormat="false" ht="13.5" hidden="false" customHeight="true" outlineLevel="0" collapsed="false"/>
    <row r="111" customFormat="false" ht="13.5" hidden="false" customHeight="true" outlineLevel="0" collapsed="false"/>
    <row r="112" customFormat="false" ht="13.5" hidden="false" customHeight="true" outlineLevel="0" collapsed="false"/>
    <row r="113" customFormat="false" ht="13.5" hidden="false" customHeight="true" outlineLevel="0" collapsed="false"/>
    <row r="114" customFormat="false" ht="13.5" hidden="false" customHeight="true" outlineLevel="0" collapsed="false"/>
    <row r="115" customFormat="false" ht="13.5" hidden="false" customHeight="true" outlineLevel="0" collapsed="false"/>
    <row r="116" customFormat="false" ht="13.5" hidden="false" customHeight="true" outlineLevel="0" collapsed="false"/>
    <row r="117" customFormat="false" ht="13.5" hidden="false" customHeight="true" outlineLevel="0" collapsed="false"/>
    <row r="118" customFormat="false" ht="13.5" hidden="false" customHeight="true" outlineLevel="0" collapsed="false"/>
    <row r="119" customFormat="false" ht="13.5" hidden="false" customHeight="true" outlineLevel="0" collapsed="false"/>
    <row r="120" customFormat="false" ht="13.5" hidden="false" customHeight="true" outlineLevel="0" collapsed="false"/>
    <row r="121" customFormat="false" ht="13.5" hidden="false" customHeight="true" outlineLevel="0" collapsed="false"/>
    <row r="122" customFormat="false" ht="13.5" hidden="false" customHeight="true" outlineLevel="0" collapsed="false"/>
    <row r="123" customFormat="false" ht="13.5" hidden="false" customHeight="true" outlineLevel="0" collapsed="false"/>
    <row r="124" customFormat="false" ht="13.5" hidden="false" customHeight="true" outlineLevel="0" collapsed="false"/>
    <row r="125" customFormat="false" ht="13.5" hidden="false" customHeight="true" outlineLevel="0" collapsed="false"/>
    <row r="126" customFormat="false" ht="13.5" hidden="false" customHeight="true" outlineLevel="0" collapsed="false"/>
    <row r="127" customFormat="false" ht="13.5" hidden="false" customHeight="true" outlineLevel="0" collapsed="false"/>
    <row r="128" customFormat="false" ht="13.5" hidden="false" customHeight="true" outlineLevel="0" collapsed="false"/>
    <row r="129" customFormat="false" ht="13.5" hidden="false" customHeight="true" outlineLevel="0" collapsed="false"/>
    <row r="130" customFormat="false" ht="13.5" hidden="false" customHeight="true" outlineLevel="0" collapsed="false"/>
    <row r="131" customFormat="false" ht="13.5" hidden="false" customHeight="true" outlineLevel="0" collapsed="false"/>
    <row r="132" customFormat="false" ht="13.5" hidden="false" customHeight="true" outlineLevel="0" collapsed="false"/>
    <row r="133" customFormat="false" ht="13.5" hidden="false" customHeight="true" outlineLevel="0" collapsed="false"/>
    <row r="134" customFormat="false" ht="13.5" hidden="false" customHeight="true" outlineLevel="0" collapsed="false"/>
    <row r="135" customFormat="false" ht="13.5" hidden="false" customHeight="true" outlineLevel="0" collapsed="false"/>
    <row r="136" customFormat="false" ht="13.5" hidden="false" customHeight="true" outlineLevel="0" collapsed="false"/>
    <row r="137" customFormat="false" ht="13.5" hidden="false" customHeight="true" outlineLevel="0" collapsed="false"/>
    <row r="138" customFormat="false" ht="13.5" hidden="false" customHeight="true" outlineLevel="0" collapsed="false"/>
    <row r="139" customFormat="false" ht="13.5" hidden="false" customHeight="true" outlineLevel="0" collapsed="false"/>
    <row r="140" customFormat="false" ht="13.5" hidden="false" customHeight="true" outlineLevel="0" collapsed="false"/>
    <row r="141" customFormat="false" ht="13.5" hidden="false" customHeight="true" outlineLevel="0" collapsed="false"/>
    <row r="142" customFormat="false" ht="13.5" hidden="false" customHeight="true" outlineLevel="0" collapsed="false"/>
    <row r="143" customFormat="false" ht="13.5" hidden="false" customHeight="true" outlineLevel="0" collapsed="false"/>
    <row r="144" customFormat="false" ht="13.5" hidden="false" customHeight="true" outlineLevel="0" collapsed="false"/>
    <row r="145" customFormat="false" ht="13.5" hidden="false" customHeight="true" outlineLevel="0" collapsed="false"/>
    <row r="146" customFormat="false" ht="13.5" hidden="false" customHeight="true" outlineLevel="0" collapsed="false"/>
    <row r="147" customFormat="false" ht="13.5" hidden="false" customHeight="true" outlineLevel="0" collapsed="false"/>
    <row r="148" customFormat="false" ht="13.5" hidden="false" customHeight="true" outlineLevel="0" collapsed="false"/>
    <row r="149" customFormat="false" ht="13.5" hidden="false" customHeight="true" outlineLevel="0" collapsed="false"/>
    <row r="150" customFormat="false" ht="13.5" hidden="false" customHeight="true" outlineLevel="0" collapsed="false"/>
    <row r="151" customFormat="false" ht="13.5" hidden="false" customHeight="true" outlineLevel="0" collapsed="false"/>
    <row r="152" customFormat="false" ht="13.5" hidden="false" customHeight="true" outlineLevel="0" collapsed="false"/>
    <row r="153" customFormat="false" ht="13.5" hidden="false" customHeight="true" outlineLevel="0" collapsed="false"/>
    <row r="154" customFormat="false" ht="13.5" hidden="false" customHeight="true" outlineLevel="0" collapsed="false"/>
    <row r="155" customFormat="false" ht="13.5" hidden="false" customHeight="true" outlineLevel="0" collapsed="false"/>
    <row r="156" customFormat="false" ht="13.5" hidden="false" customHeight="true" outlineLevel="0" collapsed="false"/>
    <row r="157" customFormat="false" ht="13.5" hidden="false" customHeight="true" outlineLevel="0" collapsed="false"/>
    <row r="158" customFormat="false" ht="13.5" hidden="false" customHeight="true" outlineLevel="0" collapsed="false"/>
    <row r="159" customFormat="false" ht="13.5" hidden="false" customHeight="true" outlineLevel="0" collapsed="false"/>
    <row r="160" customFormat="false" ht="13.5" hidden="false" customHeight="true" outlineLevel="0" collapsed="false"/>
    <row r="161" customFormat="false" ht="13.5" hidden="false" customHeight="true" outlineLevel="0" collapsed="false"/>
    <row r="162" customFormat="false" ht="13.5" hidden="false" customHeight="true" outlineLevel="0" collapsed="false"/>
    <row r="163" customFormat="false" ht="13.5" hidden="false" customHeight="true" outlineLevel="0" collapsed="false"/>
    <row r="164" customFormat="false" ht="13.5" hidden="false" customHeight="true" outlineLevel="0" collapsed="false"/>
    <row r="165" customFormat="false" ht="13.5" hidden="false" customHeight="true" outlineLevel="0" collapsed="false"/>
    <row r="166" customFormat="false" ht="13.5" hidden="false" customHeight="true" outlineLevel="0" collapsed="false"/>
    <row r="167" customFormat="false" ht="13.5" hidden="false" customHeight="true" outlineLevel="0" collapsed="false"/>
    <row r="168" customFormat="false" ht="13.5" hidden="false" customHeight="true" outlineLevel="0" collapsed="false"/>
    <row r="169" customFormat="false" ht="13.5" hidden="false" customHeight="true" outlineLevel="0" collapsed="false"/>
    <row r="170" customFormat="false" ht="13.5" hidden="false" customHeight="true" outlineLevel="0" collapsed="false"/>
    <row r="171" customFormat="false" ht="13.5" hidden="false" customHeight="true" outlineLevel="0" collapsed="false"/>
    <row r="172" customFormat="false" ht="13.5" hidden="false" customHeight="true" outlineLevel="0" collapsed="false"/>
    <row r="173" customFormat="false" ht="13.5" hidden="false" customHeight="true" outlineLevel="0" collapsed="false"/>
    <row r="174" customFormat="false" ht="13.5" hidden="false" customHeight="true" outlineLevel="0" collapsed="false"/>
    <row r="175" customFormat="false" ht="13.5" hidden="false" customHeight="true" outlineLevel="0" collapsed="false"/>
    <row r="176" customFormat="false" ht="13.5" hidden="false" customHeight="true" outlineLevel="0" collapsed="false"/>
    <row r="177" customFormat="false" ht="13.5" hidden="false" customHeight="true" outlineLevel="0" collapsed="false"/>
    <row r="178" customFormat="false" ht="13.5" hidden="false" customHeight="true" outlineLevel="0" collapsed="false"/>
    <row r="179" customFormat="false" ht="13.5" hidden="false" customHeight="true" outlineLevel="0" collapsed="false"/>
    <row r="180" customFormat="false" ht="13.5" hidden="false" customHeight="true" outlineLevel="0" collapsed="false"/>
    <row r="181" customFormat="false" ht="13.5" hidden="false" customHeight="true" outlineLevel="0" collapsed="false"/>
    <row r="182" customFormat="false" ht="13.5" hidden="false" customHeight="true" outlineLevel="0" collapsed="false"/>
    <row r="183" customFormat="false" ht="13.5" hidden="false" customHeight="true" outlineLevel="0" collapsed="false"/>
    <row r="184" customFormat="false" ht="13.5" hidden="false" customHeight="true" outlineLevel="0" collapsed="false"/>
    <row r="185" customFormat="false" ht="13.5" hidden="false" customHeight="true" outlineLevel="0" collapsed="false"/>
    <row r="186" customFormat="false" ht="13.5" hidden="false" customHeight="true" outlineLevel="0" collapsed="false"/>
    <row r="187" customFormat="false" ht="13.5" hidden="false" customHeight="true" outlineLevel="0" collapsed="false"/>
    <row r="188" customFormat="false" ht="13.5" hidden="false" customHeight="true" outlineLevel="0" collapsed="false"/>
    <row r="189" customFormat="false" ht="13.5" hidden="false" customHeight="true" outlineLevel="0" collapsed="false"/>
    <row r="190" customFormat="false" ht="13.5" hidden="false" customHeight="true" outlineLevel="0" collapsed="false"/>
    <row r="191" customFormat="false" ht="13.5" hidden="false" customHeight="true" outlineLevel="0" collapsed="false"/>
    <row r="192" customFormat="false" ht="13.5" hidden="false" customHeight="true" outlineLevel="0" collapsed="false"/>
    <row r="193" customFormat="false" ht="13.5" hidden="false" customHeight="true" outlineLevel="0" collapsed="false"/>
    <row r="194" customFormat="false" ht="13.5" hidden="false" customHeight="true" outlineLevel="0" collapsed="false"/>
    <row r="195" customFormat="false" ht="13.5" hidden="false" customHeight="true" outlineLevel="0" collapsed="false"/>
    <row r="196" customFormat="false" ht="13.5" hidden="false" customHeight="true" outlineLevel="0" collapsed="false"/>
    <row r="197" customFormat="false" ht="13.5" hidden="false" customHeight="true" outlineLevel="0" collapsed="false"/>
    <row r="198" customFormat="false" ht="13.5" hidden="false" customHeight="true" outlineLevel="0" collapsed="false"/>
    <row r="199" customFormat="false" ht="13.5" hidden="false" customHeight="true" outlineLevel="0" collapsed="false"/>
    <row r="200" customFormat="false" ht="13.5" hidden="false" customHeight="true" outlineLevel="0" collapsed="false"/>
    <row r="201" customFormat="false" ht="13.5" hidden="false" customHeight="true" outlineLevel="0" collapsed="false"/>
    <row r="202" customFormat="false" ht="13.5" hidden="false" customHeight="true" outlineLevel="0" collapsed="false"/>
    <row r="203" customFormat="false" ht="13.5" hidden="false" customHeight="true" outlineLevel="0" collapsed="false"/>
    <row r="204" customFormat="false" ht="13.5" hidden="false" customHeight="true" outlineLevel="0" collapsed="false"/>
    <row r="205" customFormat="false" ht="13.5" hidden="false" customHeight="true" outlineLevel="0" collapsed="false"/>
    <row r="206" customFormat="false" ht="13.5" hidden="false" customHeight="true" outlineLevel="0" collapsed="false"/>
    <row r="207" customFormat="false" ht="13.5" hidden="false" customHeight="true" outlineLevel="0" collapsed="false"/>
    <row r="208" customFormat="false" ht="13.5" hidden="false" customHeight="true" outlineLevel="0" collapsed="false"/>
    <row r="209" customFormat="false" ht="13.5" hidden="false" customHeight="true" outlineLevel="0" collapsed="false"/>
    <row r="210" customFormat="false" ht="13.5" hidden="false" customHeight="true" outlineLevel="0" collapsed="false"/>
    <row r="211" customFormat="false" ht="13.5" hidden="false" customHeight="true" outlineLevel="0" collapsed="false"/>
    <row r="212" customFormat="false" ht="13.5" hidden="false" customHeight="true" outlineLevel="0" collapsed="false"/>
    <row r="213" customFormat="false" ht="13.5" hidden="false" customHeight="true" outlineLevel="0" collapsed="false"/>
    <row r="214" customFormat="false" ht="13.5" hidden="false" customHeight="true" outlineLevel="0" collapsed="false"/>
    <row r="215" customFormat="false" ht="13.5" hidden="false" customHeight="true" outlineLevel="0" collapsed="false"/>
    <row r="216" customFormat="false" ht="13.5" hidden="false" customHeight="true" outlineLevel="0" collapsed="false"/>
    <row r="217" customFormat="false" ht="13.5" hidden="false" customHeight="true" outlineLevel="0" collapsed="false"/>
    <row r="218" customFormat="false" ht="13.5" hidden="false" customHeight="true" outlineLevel="0" collapsed="false"/>
    <row r="219" customFormat="false" ht="13.5" hidden="false" customHeight="true" outlineLevel="0" collapsed="false"/>
    <row r="220" customFormat="false" ht="13.5" hidden="false" customHeight="true" outlineLevel="0" collapsed="false"/>
    <row r="221" customFormat="false" ht="13.5" hidden="false" customHeight="true" outlineLevel="0" collapsed="false"/>
    <row r="222" customFormat="false" ht="13.5" hidden="false" customHeight="true" outlineLevel="0" collapsed="false"/>
    <row r="223" customFormat="false" ht="13.5" hidden="false" customHeight="true" outlineLevel="0" collapsed="false"/>
    <row r="224" customFormat="false" ht="13.5" hidden="false" customHeight="true" outlineLevel="0" collapsed="false"/>
    <row r="225" customFormat="false" ht="13.5" hidden="false" customHeight="true" outlineLevel="0" collapsed="false"/>
    <row r="226" customFormat="false" ht="13.5" hidden="false" customHeight="true" outlineLevel="0" collapsed="false"/>
    <row r="227" customFormat="false" ht="13.5" hidden="false" customHeight="true" outlineLevel="0" collapsed="false"/>
    <row r="228" customFormat="false" ht="13.5" hidden="false" customHeight="true" outlineLevel="0" collapsed="false"/>
    <row r="229" customFormat="false" ht="13.5" hidden="false" customHeight="true" outlineLevel="0" collapsed="false"/>
    <row r="230" customFormat="false" ht="13.5" hidden="false" customHeight="true" outlineLevel="0" collapsed="false"/>
    <row r="231" customFormat="false" ht="13.5" hidden="false" customHeight="true" outlineLevel="0" collapsed="false"/>
    <row r="232" customFormat="false" ht="13.5" hidden="false" customHeight="true" outlineLevel="0" collapsed="false"/>
    <row r="233" customFormat="false" ht="13.5" hidden="false" customHeight="true" outlineLevel="0" collapsed="false"/>
    <row r="234" customFormat="false" ht="13.5" hidden="false" customHeight="true" outlineLevel="0" collapsed="false"/>
    <row r="235" customFormat="false" ht="13.5" hidden="false" customHeight="true" outlineLevel="0" collapsed="false"/>
    <row r="236" customFormat="false" ht="13.5" hidden="false" customHeight="true" outlineLevel="0" collapsed="false"/>
    <row r="237" customFormat="false" ht="13.5" hidden="false" customHeight="true" outlineLevel="0" collapsed="false"/>
    <row r="238" customFormat="false" ht="13.5" hidden="false" customHeight="true" outlineLevel="0" collapsed="false"/>
    <row r="239" customFormat="false" ht="13.5" hidden="false" customHeight="true" outlineLevel="0" collapsed="false"/>
    <row r="240" customFormat="false" ht="13.5" hidden="false" customHeight="true" outlineLevel="0" collapsed="false"/>
    <row r="241" customFormat="false" ht="13.5" hidden="false" customHeight="true" outlineLevel="0" collapsed="false"/>
    <row r="242" customFormat="false" ht="13.5" hidden="false" customHeight="true" outlineLevel="0" collapsed="false"/>
    <row r="243" customFormat="false" ht="13.5" hidden="false" customHeight="true" outlineLevel="0" collapsed="false"/>
    <row r="244" customFormat="false" ht="13.5" hidden="false" customHeight="true" outlineLevel="0" collapsed="false"/>
    <row r="245" customFormat="false" ht="13.5" hidden="false" customHeight="true" outlineLevel="0" collapsed="false"/>
    <row r="246" customFormat="false" ht="13.5" hidden="false" customHeight="true" outlineLevel="0" collapsed="false"/>
    <row r="247" customFormat="false" ht="13.5" hidden="false" customHeight="true" outlineLevel="0" collapsed="false"/>
    <row r="248" customFormat="false" ht="13.5" hidden="false" customHeight="true" outlineLevel="0" collapsed="false"/>
    <row r="249" customFormat="false" ht="13.5" hidden="false" customHeight="true" outlineLevel="0" collapsed="false"/>
    <row r="250" customFormat="false" ht="13.5" hidden="false" customHeight="true" outlineLevel="0" collapsed="false"/>
    <row r="251" customFormat="false" ht="13.5" hidden="false" customHeight="true" outlineLevel="0" collapsed="false"/>
    <row r="252" customFormat="false" ht="13.5" hidden="false" customHeight="true" outlineLevel="0" collapsed="false"/>
    <row r="253" customFormat="false" ht="13.5" hidden="false" customHeight="true" outlineLevel="0" collapsed="false"/>
    <row r="254" customFormat="false" ht="13.5" hidden="false" customHeight="true" outlineLevel="0" collapsed="false"/>
    <row r="255" customFormat="false" ht="13.5" hidden="false" customHeight="true" outlineLevel="0" collapsed="false"/>
    <row r="256" customFormat="false" ht="13.5" hidden="false" customHeight="true" outlineLevel="0" collapsed="false"/>
    <row r="257" customFormat="false" ht="13.5" hidden="false" customHeight="true" outlineLevel="0" collapsed="false"/>
    <row r="258" customFormat="false" ht="13.5" hidden="false" customHeight="true" outlineLevel="0" collapsed="false"/>
    <row r="259" customFormat="false" ht="13.5" hidden="false" customHeight="true" outlineLevel="0" collapsed="false"/>
    <row r="260" customFormat="false" ht="13.5" hidden="false" customHeight="true" outlineLevel="0" collapsed="false"/>
    <row r="261" customFormat="false" ht="13.5" hidden="false" customHeight="true" outlineLevel="0" collapsed="false"/>
    <row r="262" customFormat="false" ht="13.5" hidden="false" customHeight="true" outlineLevel="0" collapsed="false"/>
    <row r="263" customFormat="false" ht="13.5" hidden="false" customHeight="true" outlineLevel="0" collapsed="false"/>
    <row r="264" customFormat="false" ht="13.5" hidden="false" customHeight="true" outlineLevel="0" collapsed="false"/>
    <row r="265" customFormat="false" ht="13.5" hidden="false" customHeight="true" outlineLevel="0" collapsed="false"/>
    <row r="266" customFormat="false" ht="13.5" hidden="false" customHeight="true" outlineLevel="0" collapsed="false"/>
    <row r="267" customFormat="false" ht="13.5" hidden="false" customHeight="true" outlineLevel="0" collapsed="false"/>
    <row r="268" customFormat="false" ht="13.5" hidden="false" customHeight="true" outlineLevel="0" collapsed="false"/>
    <row r="269" customFormat="false" ht="13.5" hidden="false" customHeight="true" outlineLevel="0" collapsed="false"/>
    <row r="270" customFormat="false" ht="13.5" hidden="false" customHeight="true" outlineLevel="0" collapsed="false"/>
    <row r="271" customFormat="false" ht="13.5" hidden="false" customHeight="true" outlineLevel="0" collapsed="false"/>
    <row r="272" customFormat="false" ht="13.5" hidden="false" customHeight="true" outlineLevel="0" collapsed="false"/>
    <row r="273" customFormat="false" ht="13.5" hidden="false" customHeight="true" outlineLevel="0" collapsed="false"/>
    <row r="274" customFormat="false" ht="13.5" hidden="false" customHeight="true" outlineLevel="0" collapsed="false"/>
    <row r="275" customFormat="false" ht="13.5" hidden="false" customHeight="true" outlineLevel="0" collapsed="false"/>
    <row r="276" customFormat="false" ht="13.5" hidden="false" customHeight="true" outlineLevel="0" collapsed="false"/>
    <row r="277" customFormat="false" ht="13.5" hidden="false" customHeight="true" outlineLevel="0" collapsed="false"/>
    <row r="278" customFormat="false" ht="13.5" hidden="false" customHeight="true" outlineLevel="0" collapsed="false"/>
    <row r="279" customFormat="false" ht="13.5" hidden="false" customHeight="true" outlineLevel="0" collapsed="false"/>
    <row r="280" customFormat="false" ht="13.5" hidden="false" customHeight="true" outlineLevel="0" collapsed="false"/>
    <row r="281" customFormat="false" ht="13.5" hidden="false" customHeight="true" outlineLevel="0" collapsed="false"/>
    <row r="282" customFormat="false" ht="13.5" hidden="false" customHeight="true" outlineLevel="0" collapsed="false"/>
    <row r="283" customFormat="false" ht="13.5" hidden="false" customHeight="true" outlineLevel="0" collapsed="false"/>
    <row r="284" customFormat="false" ht="13.5" hidden="false" customHeight="true" outlineLevel="0" collapsed="false"/>
    <row r="285" customFormat="false" ht="13.5" hidden="false" customHeight="true" outlineLevel="0" collapsed="false"/>
    <row r="286" customFormat="false" ht="13.5" hidden="false" customHeight="true" outlineLevel="0" collapsed="false"/>
    <row r="287" customFormat="false" ht="13.5" hidden="false" customHeight="true" outlineLevel="0" collapsed="false"/>
    <row r="288" customFormat="false" ht="13.5" hidden="false" customHeight="true" outlineLevel="0" collapsed="false"/>
    <row r="289" customFormat="false" ht="13.5" hidden="false" customHeight="true" outlineLevel="0" collapsed="false"/>
    <row r="290" customFormat="false" ht="13.5" hidden="false" customHeight="true" outlineLevel="0" collapsed="false"/>
    <row r="291" customFormat="false" ht="13.5" hidden="false" customHeight="true" outlineLevel="0" collapsed="false"/>
    <row r="292" customFormat="false" ht="13.5" hidden="false" customHeight="true" outlineLevel="0" collapsed="false"/>
    <row r="293" customFormat="false" ht="13.5" hidden="false" customHeight="true" outlineLevel="0" collapsed="false"/>
    <row r="294" customFormat="false" ht="13.5" hidden="false" customHeight="true" outlineLevel="0" collapsed="false"/>
    <row r="295" customFormat="false" ht="13.5" hidden="false" customHeight="true" outlineLevel="0" collapsed="false"/>
    <row r="296" customFormat="false" ht="13.5" hidden="false" customHeight="true" outlineLevel="0" collapsed="false"/>
    <row r="297" customFormat="false" ht="13.5" hidden="false" customHeight="true" outlineLevel="0" collapsed="false"/>
    <row r="298" customFormat="false" ht="13.5" hidden="false" customHeight="true" outlineLevel="0" collapsed="false"/>
    <row r="299" customFormat="false" ht="13.5" hidden="false" customHeight="true" outlineLevel="0" collapsed="false"/>
    <row r="300" customFormat="false" ht="13.5" hidden="false" customHeight="true" outlineLevel="0" collapsed="false"/>
    <row r="301" customFormat="false" ht="13.5" hidden="false" customHeight="true" outlineLevel="0" collapsed="false"/>
    <row r="302" customFormat="false" ht="13.5" hidden="false" customHeight="true" outlineLevel="0" collapsed="false"/>
    <row r="303" customFormat="false" ht="13.5" hidden="false" customHeight="true" outlineLevel="0" collapsed="false"/>
    <row r="304" customFormat="false" ht="13.5" hidden="false" customHeight="true" outlineLevel="0" collapsed="false"/>
    <row r="305" customFormat="false" ht="13.5" hidden="false" customHeight="true" outlineLevel="0" collapsed="false"/>
    <row r="306" customFormat="false" ht="13.5" hidden="false" customHeight="true" outlineLevel="0" collapsed="false"/>
    <row r="307" customFormat="false" ht="13.5" hidden="false" customHeight="true" outlineLevel="0" collapsed="false"/>
    <row r="308" customFormat="false" ht="13.5" hidden="false" customHeight="true" outlineLevel="0" collapsed="false"/>
    <row r="309" customFormat="false" ht="13.5" hidden="false" customHeight="true" outlineLevel="0" collapsed="false"/>
    <row r="310" customFormat="false" ht="13.5" hidden="false" customHeight="true" outlineLevel="0" collapsed="false"/>
    <row r="311" customFormat="false" ht="13.5" hidden="false" customHeight="true" outlineLevel="0" collapsed="false"/>
    <row r="312" customFormat="false" ht="13.5" hidden="false" customHeight="true" outlineLevel="0" collapsed="false"/>
    <row r="313" customFormat="false" ht="13.5" hidden="false" customHeight="true" outlineLevel="0" collapsed="false"/>
    <row r="314" customFormat="false" ht="13.5" hidden="false" customHeight="true" outlineLevel="0" collapsed="false"/>
    <row r="315" customFormat="false" ht="13.5" hidden="false" customHeight="true" outlineLevel="0" collapsed="false"/>
    <row r="316" customFormat="false" ht="13.5" hidden="false" customHeight="true" outlineLevel="0" collapsed="false"/>
    <row r="317" customFormat="false" ht="13.5" hidden="false" customHeight="true" outlineLevel="0" collapsed="false"/>
    <row r="318" customFormat="false" ht="13.5" hidden="false" customHeight="true" outlineLevel="0" collapsed="false"/>
    <row r="319" customFormat="false" ht="13.5" hidden="false" customHeight="true" outlineLevel="0" collapsed="false"/>
    <row r="320" customFormat="false" ht="13.5" hidden="false" customHeight="true" outlineLevel="0" collapsed="false"/>
    <row r="321" customFormat="false" ht="13.5" hidden="false" customHeight="true" outlineLevel="0" collapsed="false"/>
    <row r="322" customFormat="false" ht="13.5" hidden="false" customHeight="true" outlineLevel="0" collapsed="false"/>
    <row r="323" customFormat="false" ht="13.5" hidden="false" customHeight="true" outlineLevel="0" collapsed="false"/>
    <row r="324" customFormat="false" ht="13.5" hidden="false" customHeight="true" outlineLevel="0" collapsed="false"/>
    <row r="325" customFormat="false" ht="13.5" hidden="false" customHeight="true" outlineLevel="0" collapsed="false"/>
    <row r="326" customFormat="false" ht="13.5" hidden="false" customHeight="true" outlineLevel="0" collapsed="false"/>
    <row r="327" customFormat="false" ht="13.5" hidden="false" customHeight="true" outlineLevel="0" collapsed="false"/>
    <row r="328" customFormat="false" ht="13.5" hidden="false" customHeight="true" outlineLevel="0" collapsed="false"/>
    <row r="329" customFormat="false" ht="13.5" hidden="false" customHeight="true" outlineLevel="0" collapsed="false"/>
    <row r="330" customFormat="false" ht="13.5" hidden="false" customHeight="true" outlineLevel="0" collapsed="false"/>
    <row r="331" customFormat="false" ht="13.5" hidden="false" customHeight="true" outlineLevel="0" collapsed="false"/>
    <row r="332" customFormat="false" ht="13.5" hidden="false" customHeight="true" outlineLevel="0" collapsed="false"/>
    <row r="333" customFormat="false" ht="13.5" hidden="false" customHeight="true" outlineLevel="0" collapsed="false"/>
    <row r="334" customFormat="false" ht="13.5" hidden="false" customHeight="true" outlineLevel="0" collapsed="false"/>
    <row r="335" customFormat="false" ht="13.5" hidden="false" customHeight="true" outlineLevel="0" collapsed="false"/>
    <row r="336" customFormat="false" ht="13.5" hidden="false" customHeight="true" outlineLevel="0" collapsed="false"/>
    <row r="337" customFormat="false" ht="13.5" hidden="false" customHeight="true" outlineLevel="0" collapsed="false"/>
    <row r="338" customFormat="false" ht="13.5" hidden="false" customHeight="true" outlineLevel="0" collapsed="false"/>
    <row r="339" customFormat="false" ht="13.5" hidden="false" customHeight="true" outlineLevel="0" collapsed="false"/>
    <row r="340" customFormat="false" ht="13.5" hidden="false" customHeight="true" outlineLevel="0" collapsed="false"/>
    <row r="341" customFormat="false" ht="13.5" hidden="false" customHeight="true" outlineLevel="0" collapsed="false"/>
    <row r="342" customFormat="false" ht="13.5" hidden="false" customHeight="true" outlineLevel="0" collapsed="false"/>
    <row r="343" customFormat="false" ht="13.5" hidden="false" customHeight="true" outlineLevel="0" collapsed="false"/>
    <row r="344" customFormat="false" ht="13.5" hidden="false" customHeight="true" outlineLevel="0" collapsed="false"/>
    <row r="345" customFormat="false" ht="13.5" hidden="false" customHeight="true" outlineLevel="0" collapsed="false"/>
    <row r="346" customFormat="false" ht="13.5" hidden="false" customHeight="true" outlineLevel="0" collapsed="false"/>
    <row r="347" customFormat="false" ht="13.5" hidden="false" customHeight="true" outlineLevel="0" collapsed="false"/>
    <row r="348" customFormat="false" ht="13.5" hidden="false" customHeight="true" outlineLevel="0" collapsed="false"/>
    <row r="349" customFormat="false" ht="13.5" hidden="false" customHeight="true" outlineLevel="0" collapsed="false"/>
    <row r="350" customFormat="false" ht="13.5" hidden="false" customHeight="true" outlineLevel="0" collapsed="false"/>
    <row r="351" customFormat="false" ht="13.5" hidden="false" customHeight="true" outlineLevel="0" collapsed="false"/>
    <row r="352" customFormat="false" ht="13.5" hidden="false" customHeight="true" outlineLevel="0" collapsed="false"/>
    <row r="353" customFormat="false" ht="13.5" hidden="false" customHeight="true" outlineLevel="0" collapsed="false"/>
    <row r="354" customFormat="false" ht="13.5" hidden="false" customHeight="true" outlineLevel="0" collapsed="false"/>
    <row r="355" customFormat="false" ht="13.5" hidden="false" customHeight="true" outlineLevel="0" collapsed="false"/>
    <row r="356" customFormat="false" ht="13.5" hidden="false" customHeight="true" outlineLevel="0" collapsed="false"/>
    <row r="357" customFormat="false" ht="13.5" hidden="false" customHeight="true" outlineLevel="0" collapsed="false"/>
    <row r="358" customFormat="false" ht="13.5" hidden="false" customHeight="true" outlineLevel="0" collapsed="false"/>
    <row r="359" customFormat="false" ht="13.5" hidden="false" customHeight="true" outlineLevel="0" collapsed="false"/>
    <row r="360" customFormat="false" ht="13.5" hidden="false" customHeight="true" outlineLevel="0" collapsed="false"/>
    <row r="361" customFormat="false" ht="13.5" hidden="false" customHeight="true" outlineLevel="0" collapsed="false"/>
    <row r="362" customFormat="false" ht="13.5" hidden="false" customHeight="true" outlineLevel="0" collapsed="false"/>
    <row r="363" customFormat="false" ht="13.5" hidden="false" customHeight="true" outlineLevel="0" collapsed="false"/>
    <row r="364" customFormat="false" ht="13.5" hidden="false" customHeight="true" outlineLevel="0" collapsed="false"/>
    <row r="365" customFormat="false" ht="13.5" hidden="false" customHeight="true" outlineLevel="0" collapsed="false"/>
    <row r="366" customFormat="false" ht="13.5" hidden="false" customHeight="true" outlineLevel="0" collapsed="false"/>
    <row r="367" customFormat="false" ht="13.5" hidden="false" customHeight="true" outlineLevel="0" collapsed="false"/>
    <row r="368" customFormat="false" ht="13.5" hidden="false" customHeight="true" outlineLevel="0" collapsed="false"/>
    <row r="369" customFormat="false" ht="13.5" hidden="false" customHeight="true" outlineLevel="0" collapsed="false"/>
    <row r="370" customFormat="false" ht="13.5" hidden="false" customHeight="true" outlineLevel="0" collapsed="false"/>
    <row r="371" customFormat="false" ht="13.5" hidden="false" customHeight="true" outlineLevel="0" collapsed="false"/>
    <row r="372" customFormat="false" ht="13.5" hidden="false" customHeight="true" outlineLevel="0" collapsed="false"/>
    <row r="373" customFormat="false" ht="13.5" hidden="false" customHeight="true" outlineLevel="0" collapsed="false"/>
    <row r="374" customFormat="false" ht="13.5" hidden="false" customHeight="true" outlineLevel="0" collapsed="false"/>
    <row r="375" customFormat="false" ht="13.5" hidden="false" customHeight="true" outlineLevel="0" collapsed="false"/>
    <row r="376" customFormat="false" ht="13.5" hidden="false" customHeight="true" outlineLevel="0" collapsed="false"/>
    <row r="377" customFormat="false" ht="13.5" hidden="false" customHeight="true" outlineLevel="0" collapsed="false"/>
    <row r="378" customFormat="false" ht="13.5" hidden="false" customHeight="true" outlineLevel="0" collapsed="false"/>
    <row r="379" customFormat="false" ht="13.5" hidden="false" customHeight="true" outlineLevel="0" collapsed="false"/>
    <row r="380" customFormat="false" ht="13.5" hidden="false" customHeight="true" outlineLevel="0" collapsed="false"/>
    <row r="381" customFormat="false" ht="13.5" hidden="false" customHeight="true" outlineLevel="0" collapsed="false"/>
    <row r="382" customFormat="false" ht="13.5" hidden="false" customHeight="true" outlineLevel="0" collapsed="false"/>
    <row r="383" customFormat="false" ht="13.5" hidden="false" customHeight="true" outlineLevel="0" collapsed="false"/>
    <row r="384" customFormat="false" ht="13.5" hidden="false" customHeight="true" outlineLevel="0" collapsed="false"/>
    <row r="385" customFormat="false" ht="13.5" hidden="false" customHeight="true" outlineLevel="0" collapsed="false"/>
    <row r="386" customFormat="false" ht="13.5" hidden="false" customHeight="true" outlineLevel="0" collapsed="false"/>
    <row r="387" customFormat="false" ht="13.5" hidden="false" customHeight="true" outlineLevel="0" collapsed="false"/>
    <row r="388" customFormat="false" ht="13.5" hidden="false" customHeight="true" outlineLevel="0" collapsed="false"/>
    <row r="389" customFormat="false" ht="13.5" hidden="false" customHeight="true" outlineLevel="0" collapsed="false"/>
    <row r="390" customFormat="false" ht="13.5" hidden="false" customHeight="true" outlineLevel="0" collapsed="false"/>
    <row r="391" customFormat="false" ht="13.5" hidden="false" customHeight="true" outlineLevel="0" collapsed="false"/>
    <row r="392" customFormat="false" ht="13.5" hidden="false" customHeight="true" outlineLevel="0" collapsed="false"/>
    <row r="393" customFormat="false" ht="13.5" hidden="false" customHeight="true" outlineLevel="0" collapsed="false"/>
    <row r="394" customFormat="false" ht="13.5" hidden="false" customHeight="true" outlineLevel="0" collapsed="false"/>
    <row r="395" customFormat="false" ht="13.5" hidden="false" customHeight="true" outlineLevel="0" collapsed="false"/>
    <row r="396" customFormat="false" ht="13.5" hidden="false" customHeight="true" outlineLevel="0" collapsed="false"/>
    <row r="397" customFormat="false" ht="13.5" hidden="false" customHeight="true" outlineLevel="0" collapsed="false"/>
    <row r="398" customFormat="false" ht="13.5" hidden="false" customHeight="true" outlineLevel="0" collapsed="false"/>
    <row r="399" customFormat="false" ht="13.5" hidden="false" customHeight="true" outlineLevel="0" collapsed="false"/>
    <row r="400" customFormat="false" ht="13.5" hidden="false" customHeight="true" outlineLevel="0" collapsed="false"/>
    <row r="401" customFormat="false" ht="13.5" hidden="false" customHeight="true" outlineLevel="0" collapsed="false"/>
    <row r="402" customFormat="false" ht="13.5" hidden="false" customHeight="true" outlineLevel="0" collapsed="false"/>
    <row r="403" customFormat="false" ht="13.5" hidden="false" customHeight="true" outlineLevel="0" collapsed="false"/>
    <row r="404" customFormat="false" ht="13.5" hidden="false" customHeight="true" outlineLevel="0" collapsed="false"/>
    <row r="405" customFormat="false" ht="13.5" hidden="false" customHeight="true" outlineLevel="0" collapsed="false"/>
    <row r="406" customFormat="false" ht="13.5" hidden="false" customHeight="true" outlineLevel="0" collapsed="false"/>
    <row r="407" customFormat="false" ht="13.5" hidden="false" customHeight="true" outlineLevel="0" collapsed="false"/>
    <row r="408" customFormat="false" ht="13.5" hidden="false" customHeight="true" outlineLevel="0" collapsed="false"/>
    <row r="409" customFormat="false" ht="13.5" hidden="false" customHeight="true" outlineLevel="0" collapsed="false"/>
    <row r="410" customFormat="false" ht="13.5" hidden="false" customHeight="true" outlineLevel="0" collapsed="false"/>
    <row r="411" customFormat="false" ht="13.5" hidden="false" customHeight="true" outlineLevel="0" collapsed="false"/>
    <row r="412" customFormat="false" ht="13.5" hidden="false" customHeight="true" outlineLevel="0" collapsed="false"/>
    <row r="413" customFormat="false" ht="13.5" hidden="false" customHeight="true" outlineLevel="0" collapsed="false"/>
    <row r="414" customFormat="false" ht="13.5" hidden="false" customHeight="true" outlineLevel="0" collapsed="false"/>
    <row r="415" customFormat="false" ht="13.5" hidden="false" customHeight="true" outlineLevel="0" collapsed="false"/>
    <row r="416" customFormat="false" ht="13.5" hidden="false" customHeight="true" outlineLevel="0" collapsed="false"/>
    <row r="417" customFormat="false" ht="13.5" hidden="false" customHeight="true" outlineLevel="0" collapsed="false"/>
    <row r="418" customFormat="false" ht="13.5" hidden="false" customHeight="true" outlineLevel="0" collapsed="false"/>
    <row r="419" customFormat="false" ht="13.5" hidden="false" customHeight="true" outlineLevel="0" collapsed="false"/>
    <row r="420" customFormat="false" ht="13.5" hidden="false" customHeight="true" outlineLevel="0" collapsed="false"/>
    <row r="421" customFormat="false" ht="13.5" hidden="false" customHeight="true" outlineLevel="0" collapsed="false"/>
    <row r="422" customFormat="false" ht="13.5" hidden="false" customHeight="true" outlineLevel="0" collapsed="false"/>
    <row r="423" customFormat="false" ht="13.5" hidden="false" customHeight="true" outlineLevel="0" collapsed="false"/>
    <row r="424" customFormat="false" ht="13.5" hidden="false" customHeight="true" outlineLevel="0" collapsed="false"/>
    <row r="425" customFormat="false" ht="13.5" hidden="false" customHeight="true" outlineLevel="0" collapsed="false"/>
    <row r="426" customFormat="false" ht="13.5" hidden="false" customHeight="true" outlineLevel="0" collapsed="false"/>
    <row r="427" customFormat="false" ht="13.5" hidden="false" customHeight="true" outlineLevel="0" collapsed="false"/>
    <row r="428" customFormat="false" ht="13.5" hidden="false" customHeight="true" outlineLevel="0" collapsed="false"/>
    <row r="429" customFormat="false" ht="13.5" hidden="false" customHeight="true" outlineLevel="0" collapsed="false"/>
    <row r="430" customFormat="false" ht="13.5" hidden="false" customHeight="true" outlineLevel="0" collapsed="false"/>
    <row r="431" customFormat="false" ht="13.5" hidden="false" customHeight="true" outlineLevel="0" collapsed="false"/>
    <row r="432" customFormat="false" ht="13.5" hidden="false" customHeight="true" outlineLevel="0" collapsed="false"/>
    <row r="433" customFormat="false" ht="13.5" hidden="false" customHeight="true" outlineLevel="0" collapsed="false"/>
    <row r="434" customFormat="false" ht="13.5" hidden="false" customHeight="true" outlineLevel="0" collapsed="false"/>
    <row r="435" customFormat="false" ht="13.5" hidden="false" customHeight="true" outlineLevel="0" collapsed="false"/>
    <row r="436" customFormat="false" ht="13.5" hidden="false" customHeight="true" outlineLevel="0" collapsed="false"/>
    <row r="437" customFormat="false" ht="13.5" hidden="false" customHeight="true" outlineLevel="0" collapsed="false"/>
    <row r="438" customFormat="false" ht="13.5" hidden="false" customHeight="true" outlineLevel="0" collapsed="false"/>
    <row r="439" customFormat="false" ht="13.5" hidden="false" customHeight="true" outlineLevel="0" collapsed="false"/>
    <row r="440" customFormat="false" ht="13.5" hidden="false" customHeight="true" outlineLevel="0" collapsed="false"/>
    <row r="441" customFormat="false" ht="13.5" hidden="false" customHeight="true" outlineLevel="0" collapsed="false"/>
    <row r="442" customFormat="false" ht="13.5" hidden="false" customHeight="true" outlineLevel="0" collapsed="false"/>
    <row r="443" customFormat="false" ht="13.5" hidden="false" customHeight="true" outlineLevel="0" collapsed="false"/>
    <row r="444" customFormat="false" ht="13.5" hidden="false" customHeight="true" outlineLevel="0" collapsed="false"/>
    <row r="445" customFormat="false" ht="13.5" hidden="false" customHeight="true" outlineLevel="0" collapsed="false"/>
    <row r="446" customFormat="false" ht="13.5" hidden="false" customHeight="true" outlineLevel="0" collapsed="false"/>
    <row r="447" customFormat="false" ht="13.5" hidden="false" customHeight="true" outlineLevel="0" collapsed="false"/>
    <row r="448" customFormat="false" ht="13.5" hidden="false" customHeight="true" outlineLevel="0" collapsed="false"/>
    <row r="449" customFormat="false" ht="13.5" hidden="false" customHeight="true" outlineLevel="0" collapsed="false"/>
    <row r="450" customFormat="false" ht="13.5" hidden="false" customHeight="true" outlineLevel="0" collapsed="false"/>
    <row r="451" customFormat="false" ht="13.5" hidden="false" customHeight="true" outlineLevel="0" collapsed="false"/>
    <row r="452" customFormat="false" ht="13.5" hidden="false" customHeight="true" outlineLevel="0" collapsed="false"/>
    <row r="453" customFormat="false" ht="13.5" hidden="false" customHeight="true" outlineLevel="0" collapsed="false"/>
    <row r="454" customFormat="false" ht="13.5" hidden="false" customHeight="true" outlineLevel="0" collapsed="false"/>
    <row r="455" customFormat="false" ht="13.5" hidden="false" customHeight="true" outlineLevel="0" collapsed="false"/>
    <row r="456" customFormat="false" ht="13.5" hidden="false" customHeight="true" outlineLevel="0" collapsed="false"/>
    <row r="457" customFormat="false" ht="13.5" hidden="false" customHeight="true" outlineLevel="0" collapsed="false"/>
    <row r="458" customFormat="false" ht="13.5" hidden="false" customHeight="true" outlineLevel="0" collapsed="false"/>
    <row r="459" customFormat="false" ht="13.5" hidden="false" customHeight="true" outlineLevel="0" collapsed="false"/>
    <row r="460" customFormat="false" ht="13.5" hidden="false" customHeight="true" outlineLevel="0" collapsed="false"/>
    <row r="461" customFormat="false" ht="13.5" hidden="false" customHeight="true" outlineLevel="0" collapsed="false"/>
    <row r="462" customFormat="false" ht="13.5" hidden="false" customHeight="true" outlineLevel="0" collapsed="false"/>
    <row r="463" customFormat="false" ht="13.5" hidden="false" customHeight="true" outlineLevel="0" collapsed="false"/>
    <row r="464" customFormat="false" ht="13.5" hidden="false" customHeight="true" outlineLevel="0" collapsed="false"/>
    <row r="465" customFormat="false" ht="13.5" hidden="false" customHeight="true" outlineLevel="0" collapsed="false"/>
    <row r="466" customFormat="false" ht="13.5" hidden="false" customHeight="true" outlineLevel="0" collapsed="false"/>
    <row r="467" customFormat="false" ht="13.5" hidden="false" customHeight="true" outlineLevel="0" collapsed="false"/>
    <row r="468" customFormat="false" ht="13.5" hidden="false" customHeight="true" outlineLevel="0" collapsed="false"/>
    <row r="469" customFormat="false" ht="13.5" hidden="false" customHeight="true" outlineLevel="0" collapsed="false"/>
    <row r="470" customFormat="false" ht="13.5" hidden="false" customHeight="true" outlineLevel="0" collapsed="false"/>
    <row r="471" customFormat="false" ht="13.5" hidden="false" customHeight="true" outlineLevel="0" collapsed="false"/>
    <row r="472" customFormat="false" ht="13.5" hidden="false" customHeight="true" outlineLevel="0" collapsed="false"/>
    <row r="473" customFormat="false" ht="13.5" hidden="false" customHeight="true" outlineLevel="0" collapsed="false"/>
    <row r="474" customFormat="false" ht="13.5" hidden="false" customHeight="true" outlineLevel="0" collapsed="false"/>
    <row r="475" customFormat="false" ht="13.5" hidden="false" customHeight="true" outlineLevel="0" collapsed="false"/>
    <row r="476" customFormat="false" ht="13.5" hidden="false" customHeight="true" outlineLevel="0" collapsed="false"/>
    <row r="477" customFormat="false" ht="13.5" hidden="false" customHeight="true" outlineLevel="0" collapsed="false"/>
    <row r="478" customFormat="false" ht="13.5" hidden="false" customHeight="true" outlineLevel="0" collapsed="false"/>
    <row r="479" customFormat="false" ht="13.5" hidden="false" customHeight="true" outlineLevel="0" collapsed="false"/>
    <row r="480" customFormat="false" ht="13.5" hidden="false" customHeight="true" outlineLevel="0" collapsed="false"/>
    <row r="481" customFormat="false" ht="13.5" hidden="false" customHeight="true" outlineLevel="0" collapsed="false"/>
    <row r="482" customFormat="false" ht="13.5" hidden="false" customHeight="true" outlineLevel="0" collapsed="false"/>
    <row r="483" customFormat="false" ht="13.5" hidden="false" customHeight="true" outlineLevel="0" collapsed="false"/>
    <row r="484" customFormat="false" ht="13.5" hidden="false" customHeight="true" outlineLevel="0" collapsed="false"/>
    <row r="485" customFormat="false" ht="13.5" hidden="false" customHeight="true" outlineLevel="0" collapsed="false"/>
    <row r="486" customFormat="false" ht="13.5" hidden="false" customHeight="true" outlineLevel="0" collapsed="false"/>
    <row r="487" customFormat="false" ht="13.5" hidden="false" customHeight="true" outlineLevel="0" collapsed="false"/>
    <row r="488" customFormat="false" ht="13.5" hidden="false" customHeight="true" outlineLevel="0" collapsed="false"/>
    <row r="489" customFormat="false" ht="13.5" hidden="false" customHeight="true" outlineLevel="0" collapsed="false"/>
    <row r="490" customFormat="false" ht="13.5" hidden="false" customHeight="true" outlineLevel="0" collapsed="false"/>
    <row r="491" customFormat="false" ht="13.5" hidden="false" customHeight="true" outlineLevel="0" collapsed="false"/>
    <row r="492" customFormat="false" ht="13.5" hidden="false" customHeight="true" outlineLevel="0" collapsed="false"/>
    <row r="493" customFormat="false" ht="13.5" hidden="false" customHeight="true" outlineLevel="0" collapsed="false"/>
    <row r="494" customFormat="false" ht="13.5" hidden="false" customHeight="true" outlineLevel="0" collapsed="false"/>
    <row r="495" customFormat="false" ht="13.5" hidden="false" customHeight="true" outlineLevel="0" collapsed="false"/>
    <row r="496" customFormat="false" ht="13.5" hidden="false" customHeight="true" outlineLevel="0" collapsed="false"/>
    <row r="497" customFormat="false" ht="13.5" hidden="false" customHeight="true" outlineLevel="0" collapsed="false"/>
    <row r="498" customFormat="false" ht="13.5" hidden="false" customHeight="true" outlineLevel="0" collapsed="false"/>
    <row r="499" customFormat="false" ht="13.5" hidden="false" customHeight="true" outlineLevel="0" collapsed="false"/>
    <row r="500" customFormat="false" ht="13.5" hidden="false" customHeight="true" outlineLevel="0" collapsed="false"/>
    <row r="501" customFormat="false" ht="13.5" hidden="false" customHeight="true" outlineLevel="0" collapsed="false"/>
    <row r="502" customFormat="false" ht="13.5" hidden="false" customHeight="true" outlineLevel="0" collapsed="false"/>
    <row r="503" customFormat="false" ht="13.5" hidden="false" customHeight="true" outlineLevel="0" collapsed="false"/>
    <row r="504" customFormat="false" ht="13.5" hidden="false" customHeight="true" outlineLevel="0" collapsed="false"/>
    <row r="505" customFormat="false" ht="13.5" hidden="false" customHeight="true" outlineLevel="0" collapsed="false"/>
    <row r="506" customFormat="false" ht="13.5" hidden="false" customHeight="true" outlineLevel="0" collapsed="false"/>
    <row r="507" customFormat="false" ht="13.5" hidden="false" customHeight="true" outlineLevel="0" collapsed="false"/>
    <row r="508" customFormat="false" ht="13.5" hidden="false" customHeight="true" outlineLevel="0" collapsed="false"/>
    <row r="509" customFormat="false" ht="13.5" hidden="false" customHeight="true" outlineLevel="0" collapsed="false"/>
    <row r="510" customFormat="false" ht="13.5" hidden="false" customHeight="true" outlineLevel="0" collapsed="false"/>
    <row r="511" customFormat="false" ht="13.5" hidden="false" customHeight="true" outlineLevel="0" collapsed="false"/>
    <row r="512" customFormat="false" ht="13.5" hidden="false" customHeight="true" outlineLevel="0" collapsed="false"/>
    <row r="513" customFormat="false" ht="13.5" hidden="false" customHeight="true" outlineLevel="0" collapsed="false"/>
    <row r="514" customFormat="false" ht="13.5" hidden="false" customHeight="true" outlineLevel="0" collapsed="false"/>
    <row r="515" customFormat="false" ht="13.5" hidden="false" customHeight="true" outlineLevel="0" collapsed="false"/>
    <row r="516" customFormat="false" ht="13.5" hidden="false" customHeight="true" outlineLevel="0" collapsed="false"/>
    <row r="517" customFormat="false" ht="13.5" hidden="false" customHeight="true" outlineLevel="0" collapsed="false"/>
    <row r="518" customFormat="false" ht="13.5" hidden="false" customHeight="true" outlineLevel="0" collapsed="false"/>
    <row r="519" customFormat="false" ht="13.5" hidden="false" customHeight="true" outlineLevel="0" collapsed="false"/>
    <row r="520" customFormat="false" ht="13.5" hidden="false" customHeight="true" outlineLevel="0" collapsed="false"/>
    <row r="521" customFormat="false" ht="13.5" hidden="false" customHeight="true" outlineLevel="0" collapsed="false"/>
    <row r="522" customFormat="false" ht="13.5" hidden="false" customHeight="true" outlineLevel="0" collapsed="false"/>
    <row r="523" customFormat="false" ht="13.5" hidden="false" customHeight="true" outlineLevel="0" collapsed="false"/>
    <row r="524" customFormat="false" ht="13.5" hidden="false" customHeight="true" outlineLevel="0" collapsed="false"/>
    <row r="525" customFormat="false" ht="13.5" hidden="false" customHeight="true" outlineLevel="0" collapsed="false"/>
    <row r="526" customFormat="false" ht="13.5" hidden="false" customHeight="true" outlineLevel="0" collapsed="false"/>
    <row r="527" customFormat="false" ht="13.5" hidden="false" customHeight="true" outlineLevel="0" collapsed="false"/>
    <row r="528" customFormat="false" ht="13.5" hidden="false" customHeight="true" outlineLevel="0" collapsed="false"/>
    <row r="529" customFormat="false" ht="13.5" hidden="false" customHeight="true" outlineLevel="0" collapsed="false"/>
    <row r="530" customFormat="false" ht="13.5" hidden="false" customHeight="true" outlineLevel="0" collapsed="false"/>
    <row r="531" customFormat="false" ht="13.5" hidden="false" customHeight="true" outlineLevel="0" collapsed="false"/>
    <row r="532" customFormat="false" ht="13.5" hidden="false" customHeight="true" outlineLevel="0" collapsed="false"/>
    <row r="533" customFormat="false" ht="13.5" hidden="false" customHeight="true" outlineLevel="0" collapsed="false"/>
    <row r="534" customFormat="false" ht="13.5" hidden="false" customHeight="true" outlineLevel="0" collapsed="false"/>
    <row r="535" customFormat="false" ht="13.5" hidden="false" customHeight="true" outlineLevel="0" collapsed="false"/>
    <row r="536" customFormat="false" ht="13.5" hidden="false" customHeight="true" outlineLevel="0" collapsed="false"/>
    <row r="537" customFormat="false" ht="13.5" hidden="false" customHeight="true" outlineLevel="0" collapsed="false"/>
    <row r="538" customFormat="false" ht="13.5" hidden="false" customHeight="true" outlineLevel="0" collapsed="false"/>
    <row r="539" customFormat="false" ht="13.5" hidden="false" customHeight="true" outlineLevel="0" collapsed="false"/>
    <row r="540" customFormat="false" ht="13.5" hidden="false" customHeight="true" outlineLevel="0" collapsed="false"/>
    <row r="541" customFormat="false" ht="13.5" hidden="false" customHeight="true" outlineLevel="0" collapsed="false"/>
    <row r="542" customFormat="false" ht="13.5" hidden="false" customHeight="true" outlineLevel="0" collapsed="false"/>
    <row r="543" customFormat="false" ht="13.5" hidden="false" customHeight="true" outlineLevel="0" collapsed="false"/>
    <row r="544" customFormat="false" ht="13.5" hidden="false" customHeight="true" outlineLevel="0" collapsed="false"/>
    <row r="545" customFormat="false" ht="13.5" hidden="false" customHeight="true" outlineLevel="0" collapsed="false"/>
    <row r="546" customFormat="false" ht="13.5" hidden="false" customHeight="true" outlineLevel="0" collapsed="false"/>
    <row r="547" customFormat="false" ht="13.5" hidden="false" customHeight="true" outlineLevel="0" collapsed="false"/>
    <row r="548" customFormat="false" ht="13.5" hidden="false" customHeight="true" outlineLevel="0" collapsed="false"/>
    <row r="549" customFormat="false" ht="13.5" hidden="false" customHeight="true" outlineLevel="0" collapsed="false"/>
    <row r="550" customFormat="false" ht="13.5" hidden="false" customHeight="true" outlineLevel="0" collapsed="false"/>
    <row r="551" customFormat="false" ht="13.5" hidden="false" customHeight="true" outlineLevel="0" collapsed="false"/>
    <row r="552" customFormat="false" ht="13.5" hidden="false" customHeight="true" outlineLevel="0" collapsed="false"/>
    <row r="553" customFormat="false" ht="13.5" hidden="false" customHeight="true" outlineLevel="0" collapsed="false"/>
    <row r="554" customFormat="false" ht="13.5" hidden="false" customHeight="true" outlineLevel="0" collapsed="false"/>
    <row r="555" customFormat="false" ht="13.5" hidden="false" customHeight="true" outlineLevel="0" collapsed="false"/>
    <row r="556" customFormat="false" ht="13.5" hidden="false" customHeight="true" outlineLevel="0" collapsed="false"/>
    <row r="557" customFormat="false" ht="13.5" hidden="false" customHeight="true" outlineLevel="0" collapsed="false"/>
    <row r="558" customFormat="false" ht="13.5" hidden="false" customHeight="true" outlineLevel="0" collapsed="false"/>
    <row r="559" customFormat="false" ht="13.5" hidden="false" customHeight="true" outlineLevel="0" collapsed="false"/>
    <row r="560" customFormat="false" ht="13.5" hidden="false" customHeight="true" outlineLevel="0" collapsed="false"/>
    <row r="561" customFormat="false" ht="13.5" hidden="false" customHeight="true" outlineLevel="0" collapsed="false"/>
    <row r="562" customFormat="false" ht="13.5" hidden="false" customHeight="true" outlineLevel="0" collapsed="false"/>
    <row r="563" customFormat="false" ht="13.5" hidden="false" customHeight="true" outlineLevel="0" collapsed="false"/>
    <row r="564" customFormat="false" ht="13.5" hidden="false" customHeight="true" outlineLevel="0" collapsed="false"/>
    <row r="565" customFormat="false" ht="13.5" hidden="false" customHeight="true" outlineLevel="0" collapsed="false"/>
    <row r="566" customFormat="false" ht="13.5" hidden="false" customHeight="true" outlineLevel="0" collapsed="false"/>
    <row r="567" customFormat="false" ht="13.5" hidden="false" customHeight="true" outlineLevel="0" collapsed="false"/>
    <row r="568" customFormat="false" ht="13.5" hidden="false" customHeight="true" outlineLevel="0" collapsed="false"/>
    <row r="569" customFormat="false" ht="13.5" hidden="false" customHeight="true" outlineLevel="0" collapsed="false"/>
    <row r="570" customFormat="false" ht="13.5" hidden="false" customHeight="true" outlineLevel="0" collapsed="false"/>
    <row r="571" customFormat="false" ht="13.5" hidden="false" customHeight="true" outlineLevel="0" collapsed="false"/>
    <row r="572" customFormat="false" ht="13.5" hidden="false" customHeight="true" outlineLevel="0" collapsed="false"/>
    <row r="573" customFormat="false" ht="13.5" hidden="false" customHeight="true" outlineLevel="0" collapsed="false"/>
    <row r="574" customFormat="false" ht="13.5" hidden="false" customHeight="true" outlineLevel="0" collapsed="false"/>
    <row r="575" customFormat="false" ht="13.5" hidden="false" customHeight="true" outlineLevel="0" collapsed="false"/>
    <row r="576" customFormat="false" ht="13.5" hidden="false" customHeight="true" outlineLevel="0" collapsed="false"/>
    <row r="577" customFormat="false" ht="13.5" hidden="false" customHeight="true" outlineLevel="0" collapsed="false"/>
    <row r="578" customFormat="false" ht="13.5" hidden="false" customHeight="true" outlineLevel="0" collapsed="false"/>
    <row r="579" customFormat="false" ht="13.5" hidden="false" customHeight="true" outlineLevel="0" collapsed="false"/>
    <row r="580" customFormat="false" ht="13.5" hidden="false" customHeight="true" outlineLevel="0" collapsed="false"/>
    <row r="581" customFormat="false" ht="13.5" hidden="false" customHeight="true" outlineLevel="0" collapsed="false"/>
    <row r="582" customFormat="false" ht="13.5" hidden="false" customHeight="true" outlineLevel="0" collapsed="false"/>
    <row r="583" customFormat="false" ht="13.5" hidden="false" customHeight="true" outlineLevel="0" collapsed="false"/>
    <row r="584" customFormat="false" ht="13.5" hidden="false" customHeight="true" outlineLevel="0" collapsed="false"/>
    <row r="585" customFormat="false" ht="13.5" hidden="false" customHeight="true" outlineLevel="0" collapsed="false"/>
    <row r="586" customFormat="false" ht="13.5" hidden="false" customHeight="true" outlineLevel="0" collapsed="false"/>
    <row r="587" customFormat="false" ht="13.5" hidden="false" customHeight="true" outlineLevel="0" collapsed="false"/>
    <row r="588" customFormat="false" ht="13.5" hidden="false" customHeight="true" outlineLevel="0" collapsed="false"/>
    <row r="589" customFormat="false" ht="13.5" hidden="false" customHeight="true" outlineLevel="0" collapsed="false"/>
    <row r="590" customFormat="false" ht="13.5" hidden="false" customHeight="true" outlineLevel="0" collapsed="false"/>
    <row r="591" customFormat="false" ht="13.5" hidden="false" customHeight="true" outlineLevel="0" collapsed="false"/>
    <row r="592" customFormat="false" ht="13.5" hidden="false" customHeight="true" outlineLevel="0" collapsed="false"/>
    <row r="593" customFormat="false" ht="13.5" hidden="false" customHeight="true" outlineLevel="0" collapsed="false"/>
    <row r="594" customFormat="false" ht="13.5" hidden="false" customHeight="true" outlineLevel="0" collapsed="false"/>
    <row r="595" customFormat="false" ht="13.5" hidden="false" customHeight="true" outlineLevel="0" collapsed="false"/>
    <row r="596" customFormat="false" ht="13.5" hidden="false" customHeight="true" outlineLevel="0" collapsed="false"/>
    <row r="597" customFormat="false" ht="13.5" hidden="false" customHeight="true" outlineLevel="0" collapsed="false"/>
    <row r="598" customFormat="false" ht="13.5" hidden="false" customHeight="true" outlineLevel="0" collapsed="false"/>
    <row r="599" customFormat="false" ht="13.5" hidden="false" customHeight="true" outlineLevel="0" collapsed="false"/>
    <row r="600" customFormat="false" ht="13.5" hidden="false" customHeight="true" outlineLevel="0" collapsed="false"/>
    <row r="601" customFormat="false" ht="13.5" hidden="false" customHeight="true" outlineLevel="0" collapsed="false"/>
    <row r="602" customFormat="false" ht="13.5" hidden="false" customHeight="true" outlineLevel="0" collapsed="false"/>
    <row r="603" customFormat="false" ht="13.5" hidden="false" customHeight="true" outlineLevel="0" collapsed="false"/>
    <row r="604" customFormat="false" ht="13.5" hidden="false" customHeight="true" outlineLevel="0" collapsed="false"/>
    <row r="605" customFormat="false" ht="13.5" hidden="false" customHeight="true" outlineLevel="0" collapsed="false"/>
    <row r="606" customFormat="false" ht="13.5" hidden="false" customHeight="true" outlineLevel="0" collapsed="false"/>
    <row r="607" customFormat="false" ht="13.5" hidden="false" customHeight="true" outlineLevel="0" collapsed="false"/>
    <row r="608" customFormat="false" ht="13.5" hidden="false" customHeight="true" outlineLevel="0" collapsed="false"/>
    <row r="609" customFormat="false" ht="13.5" hidden="false" customHeight="true" outlineLevel="0" collapsed="false"/>
    <row r="610" customFormat="false" ht="13.5" hidden="false" customHeight="true" outlineLevel="0" collapsed="false"/>
    <row r="611" customFormat="false" ht="13.5" hidden="false" customHeight="true" outlineLevel="0" collapsed="false"/>
    <row r="612" customFormat="false" ht="13.5" hidden="false" customHeight="true" outlineLevel="0" collapsed="false"/>
    <row r="613" customFormat="false" ht="13.5" hidden="false" customHeight="true" outlineLevel="0" collapsed="false"/>
    <row r="614" customFormat="false" ht="13.5" hidden="false" customHeight="true" outlineLevel="0" collapsed="false"/>
    <row r="615" customFormat="false" ht="13.5" hidden="false" customHeight="true" outlineLevel="0" collapsed="false"/>
    <row r="616" customFormat="false" ht="13.5" hidden="false" customHeight="true" outlineLevel="0" collapsed="false"/>
    <row r="617" customFormat="false" ht="13.5" hidden="false" customHeight="true" outlineLevel="0" collapsed="false"/>
    <row r="618" customFormat="false" ht="13.5" hidden="false" customHeight="true" outlineLevel="0" collapsed="false"/>
    <row r="619" customFormat="false" ht="13.5" hidden="false" customHeight="true" outlineLevel="0" collapsed="false"/>
    <row r="620" customFormat="false" ht="13.5" hidden="false" customHeight="true" outlineLevel="0" collapsed="false"/>
    <row r="621" customFormat="false" ht="13.5" hidden="false" customHeight="true" outlineLevel="0" collapsed="false"/>
    <row r="622" customFormat="false" ht="13.5" hidden="false" customHeight="true" outlineLevel="0" collapsed="false"/>
    <row r="623" customFormat="false" ht="13.5" hidden="false" customHeight="true" outlineLevel="0" collapsed="false"/>
    <row r="624" customFormat="false" ht="13.5" hidden="false" customHeight="true" outlineLevel="0" collapsed="false"/>
    <row r="625" customFormat="false" ht="13.5" hidden="false" customHeight="true" outlineLevel="0" collapsed="false"/>
    <row r="626" customFormat="false" ht="13.5" hidden="false" customHeight="true" outlineLevel="0" collapsed="false"/>
    <row r="627" customFormat="false" ht="13.5" hidden="false" customHeight="true" outlineLevel="0" collapsed="false"/>
    <row r="628" customFormat="false" ht="13.5" hidden="false" customHeight="true" outlineLevel="0" collapsed="false"/>
    <row r="629" customFormat="false" ht="13.5" hidden="false" customHeight="true" outlineLevel="0" collapsed="false"/>
    <row r="630" customFormat="false" ht="13.5" hidden="false" customHeight="true" outlineLevel="0" collapsed="false"/>
    <row r="631" customFormat="false" ht="13.5" hidden="false" customHeight="true" outlineLevel="0" collapsed="false"/>
    <row r="632" customFormat="false" ht="13.5" hidden="false" customHeight="true" outlineLevel="0" collapsed="false"/>
    <row r="633" customFormat="false" ht="13.5" hidden="false" customHeight="true" outlineLevel="0" collapsed="false"/>
    <row r="634" customFormat="false" ht="13.5" hidden="false" customHeight="true" outlineLevel="0" collapsed="false"/>
    <row r="635" customFormat="false" ht="13.5" hidden="false" customHeight="true" outlineLevel="0" collapsed="false"/>
    <row r="636" customFormat="false" ht="13.5" hidden="false" customHeight="true" outlineLevel="0" collapsed="false"/>
    <row r="637" customFormat="false" ht="13.5" hidden="false" customHeight="true" outlineLevel="0" collapsed="false"/>
    <row r="638" customFormat="false" ht="13.5" hidden="false" customHeight="true" outlineLevel="0" collapsed="false"/>
    <row r="639" customFormat="false" ht="13.5" hidden="false" customHeight="true" outlineLevel="0" collapsed="false"/>
    <row r="640" customFormat="false" ht="13.5" hidden="false" customHeight="true" outlineLevel="0" collapsed="false"/>
    <row r="641" customFormat="false" ht="13.5" hidden="false" customHeight="true" outlineLevel="0" collapsed="false"/>
    <row r="642" customFormat="false" ht="13.5" hidden="false" customHeight="true" outlineLevel="0" collapsed="false"/>
    <row r="643" customFormat="false" ht="13.5" hidden="false" customHeight="true" outlineLevel="0" collapsed="false"/>
    <row r="644" customFormat="false" ht="13.5" hidden="false" customHeight="true" outlineLevel="0" collapsed="false"/>
    <row r="645" customFormat="false" ht="13.5" hidden="false" customHeight="true" outlineLevel="0" collapsed="false"/>
    <row r="646" customFormat="false" ht="13.5" hidden="false" customHeight="true" outlineLevel="0" collapsed="false"/>
    <row r="647" customFormat="false" ht="13.5" hidden="false" customHeight="true" outlineLevel="0" collapsed="false"/>
    <row r="648" customFormat="false" ht="13.5" hidden="false" customHeight="true" outlineLevel="0" collapsed="false"/>
    <row r="649" customFormat="false" ht="13.5" hidden="false" customHeight="true" outlineLevel="0" collapsed="false"/>
    <row r="650" customFormat="false" ht="13.5" hidden="false" customHeight="true" outlineLevel="0" collapsed="false"/>
    <row r="651" customFormat="false" ht="13.5" hidden="false" customHeight="true" outlineLevel="0" collapsed="false"/>
    <row r="652" customFormat="false" ht="13.5" hidden="false" customHeight="true" outlineLevel="0" collapsed="false"/>
    <row r="653" customFormat="false" ht="13.5" hidden="false" customHeight="true" outlineLevel="0" collapsed="false"/>
    <row r="654" customFormat="false" ht="13.5" hidden="false" customHeight="true" outlineLevel="0" collapsed="false"/>
    <row r="655" customFormat="false" ht="13.5" hidden="false" customHeight="true" outlineLevel="0" collapsed="false"/>
    <row r="656" customFormat="false" ht="13.5" hidden="false" customHeight="true" outlineLevel="0" collapsed="false"/>
    <row r="657" customFormat="false" ht="13.5" hidden="false" customHeight="true" outlineLevel="0" collapsed="false"/>
    <row r="658" customFormat="false" ht="13.5" hidden="false" customHeight="true" outlineLevel="0" collapsed="false"/>
    <row r="659" customFormat="false" ht="13.5" hidden="false" customHeight="true" outlineLevel="0" collapsed="false"/>
    <row r="660" customFormat="false" ht="13.5" hidden="false" customHeight="true" outlineLevel="0" collapsed="false"/>
    <row r="661" customFormat="false" ht="13.5" hidden="false" customHeight="true" outlineLevel="0" collapsed="false"/>
    <row r="662" customFormat="false" ht="13.5" hidden="false" customHeight="true" outlineLevel="0" collapsed="false"/>
    <row r="663" customFormat="false" ht="13.5" hidden="false" customHeight="true" outlineLevel="0" collapsed="false"/>
    <row r="664" customFormat="false" ht="13.5" hidden="false" customHeight="true" outlineLevel="0" collapsed="false"/>
    <row r="665" customFormat="false" ht="13.5" hidden="false" customHeight="true" outlineLevel="0" collapsed="false"/>
    <row r="666" customFormat="false" ht="13.5" hidden="false" customHeight="true" outlineLevel="0" collapsed="false"/>
    <row r="667" customFormat="false" ht="13.5" hidden="false" customHeight="true" outlineLevel="0" collapsed="false"/>
    <row r="668" customFormat="false" ht="13.5" hidden="false" customHeight="true" outlineLevel="0" collapsed="false"/>
    <row r="669" customFormat="false" ht="13.5" hidden="false" customHeight="true" outlineLevel="0" collapsed="false"/>
    <row r="670" customFormat="false" ht="13.5" hidden="false" customHeight="true" outlineLevel="0" collapsed="false"/>
    <row r="671" customFormat="false" ht="13.5" hidden="false" customHeight="true" outlineLevel="0" collapsed="false"/>
    <row r="672" customFormat="false" ht="13.5" hidden="false" customHeight="true" outlineLevel="0" collapsed="false"/>
    <row r="673" customFormat="false" ht="13.5" hidden="false" customHeight="true" outlineLevel="0" collapsed="false"/>
    <row r="674" customFormat="false" ht="13.5" hidden="false" customHeight="true" outlineLevel="0" collapsed="false"/>
    <row r="675" customFormat="false" ht="13.5" hidden="false" customHeight="true" outlineLevel="0" collapsed="false"/>
    <row r="676" customFormat="false" ht="13.5" hidden="false" customHeight="true" outlineLevel="0" collapsed="false"/>
    <row r="677" customFormat="false" ht="13.5" hidden="false" customHeight="true" outlineLevel="0" collapsed="false"/>
    <row r="678" customFormat="false" ht="13.5" hidden="false" customHeight="true" outlineLevel="0" collapsed="false"/>
    <row r="679" customFormat="false" ht="13.5" hidden="false" customHeight="true" outlineLevel="0" collapsed="false"/>
    <row r="680" customFormat="false" ht="13.5" hidden="false" customHeight="true" outlineLevel="0" collapsed="false"/>
    <row r="681" customFormat="false" ht="13.5" hidden="false" customHeight="true" outlineLevel="0" collapsed="false"/>
    <row r="682" customFormat="false" ht="13.5" hidden="false" customHeight="true" outlineLevel="0" collapsed="false"/>
    <row r="683" customFormat="false" ht="13.5" hidden="false" customHeight="true" outlineLevel="0" collapsed="false"/>
    <row r="684" customFormat="false" ht="13.5" hidden="false" customHeight="true" outlineLevel="0" collapsed="false"/>
    <row r="685" customFormat="false" ht="13.5" hidden="false" customHeight="true" outlineLevel="0" collapsed="false"/>
    <row r="686" customFormat="false" ht="13.5" hidden="false" customHeight="true" outlineLevel="0" collapsed="false"/>
    <row r="687" customFormat="false" ht="13.5" hidden="false" customHeight="true" outlineLevel="0" collapsed="false"/>
    <row r="688" customFormat="false" ht="13.5" hidden="false" customHeight="true" outlineLevel="0" collapsed="false"/>
    <row r="689" customFormat="false" ht="13.5" hidden="false" customHeight="true" outlineLevel="0" collapsed="false"/>
    <row r="690" customFormat="false" ht="13.5" hidden="false" customHeight="true" outlineLevel="0" collapsed="false"/>
    <row r="691" customFormat="false" ht="13.5" hidden="false" customHeight="true" outlineLevel="0" collapsed="false"/>
    <row r="692" customFormat="false" ht="13.5" hidden="false" customHeight="true" outlineLevel="0" collapsed="false"/>
    <row r="693" customFormat="false" ht="13.5" hidden="false" customHeight="true" outlineLevel="0" collapsed="false"/>
    <row r="694" customFormat="false" ht="13.5" hidden="false" customHeight="true" outlineLevel="0" collapsed="false"/>
    <row r="695" customFormat="false" ht="13.5" hidden="false" customHeight="true" outlineLevel="0" collapsed="false"/>
    <row r="696" customFormat="false" ht="13.5" hidden="false" customHeight="true" outlineLevel="0" collapsed="false"/>
    <row r="697" customFormat="false" ht="13.5" hidden="false" customHeight="true" outlineLevel="0" collapsed="false"/>
    <row r="698" customFormat="false" ht="13.5" hidden="false" customHeight="true" outlineLevel="0" collapsed="false"/>
    <row r="699" customFormat="false" ht="13.5" hidden="false" customHeight="true" outlineLevel="0" collapsed="false"/>
    <row r="700" customFormat="false" ht="13.5" hidden="false" customHeight="true" outlineLevel="0" collapsed="false"/>
    <row r="701" customFormat="false" ht="13.5" hidden="false" customHeight="true" outlineLevel="0" collapsed="false"/>
    <row r="702" customFormat="false" ht="13.5" hidden="false" customHeight="true" outlineLevel="0" collapsed="false"/>
    <row r="703" customFormat="false" ht="13.5" hidden="false" customHeight="true" outlineLevel="0" collapsed="false"/>
    <row r="704" customFormat="false" ht="13.5" hidden="false" customHeight="true" outlineLevel="0" collapsed="false"/>
    <row r="705" customFormat="false" ht="13.5" hidden="false" customHeight="true" outlineLevel="0" collapsed="false"/>
    <row r="706" customFormat="false" ht="13.5" hidden="false" customHeight="true" outlineLevel="0" collapsed="false"/>
    <row r="707" customFormat="false" ht="13.5" hidden="false" customHeight="true" outlineLevel="0" collapsed="false"/>
    <row r="708" customFormat="false" ht="13.5" hidden="false" customHeight="true" outlineLevel="0" collapsed="false"/>
    <row r="709" customFormat="false" ht="13.5" hidden="false" customHeight="true" outlineLevel="0" collapsed="false"/>
    <row r="710" customFormat="false" ht="13.5" hidden="false" customHeight="true" outlineLevel="0" collapsed="false"/>
    <row r="711" customFormat="false" ht="13.5" hidden="false" customHeight="true" outlineLevel="0" collapsed="false"/>
    <row r="712" customFormat="false" ht="13.5" hidden="false" customHeight="true" outlineLevel="0" collapsed="false"/>
    <row r="713" customFormat="false" ht="13.5" hidden="false" customHeight="true" outlineLevel="0" collapsed="false"/>
    <row r="714" customFormat="false" ht="13.5" hidden="false" customHeight="true" outlineLevel="0" collapsed="false"/>
    <row r="715" customFormat="false" ht="13.5" hidden="false" customHeight="true" outlineLevel="0" collapsed="false"/>
    <row r="716" customFormat="false" ht="13.5" hidden="false" customHeight="true" outlineLevel="0" collapsed="false"/>
    <row r="717" customFormat="false" ht="13.5" hidden="false" customHeight="true" outlineLevel="0" collapsed="false"/>
    <row r="718" customFormat="false" ht="13.5" hidden="false" customHeight="true" outlineLevel="0" collapsed="false"/>
    <row r="719" customFormat="false" ht="13.5" hidden="false" customHeight="true" outlineLevel="0" collapsed="false"/>
    <row r="720" customFormat="false" ht="13.5" hidden="false" customHeight="true" outlineLevel="0" collapsed="false"/>
    <row r="721" customFormat="false" ht="13.5" hidden="false" customHeight="true" outlineLevel="0" collapsed="false"/>
    <row r="722" customFormat="false" ht="13.5" hidden="false" customHeight="true" outlineLevel="0" collapsed="false"/>
    <row r="723" customFormat="false" ht="13.5" hidden="false" customHeight="true" outlineLevel="0" collapsed="false"/>
    <row r="724" customFormat="false" ht="13.5" hidden="false" customHeight="true" outlineLevel="0" collapsed="false"/>
    <row r="725" customFormat="false" ht="13.5" hidden="false" customHeight="true" outlineLevel="0" collapsed="false"/>
    <row r="726" customFormat="false" ht="13.5" hidden="false" customHeight="true" outlineLevel="0" collapsed="false"/>
    <row r="727" customFormat="false" ht="13.5" hidden="false" customHeight="true" outlineLevel="0" collapsed="false"/>
    <row r="728" customFormat="false" ht="13.5" hidden="false" customHeight="true" outlineLevel="0" collapsed="false"/>
    <row r="729" customFormat="false" ht="13.5" hidden="false" customHeight="true" outlineLevel="0" collapsed="false"/>
    <row r="730" customFormat="false" ht="13.5" hidden="false" customHeight="true" outlineLevel="0" collapsed="false"/>
    <row r="731" customFormat="false" ht="13.5" hidden="false" customHeight="true" outlineLevel="0" collapsed="false"/>
    <row r="732" customFormat="false" ht="13.5" hidden="false" customHeight="true" outlineLevel="0" collapsed="false"/>
    <row r="733" customFormat="false" ht="13.5" hidden="false" customHeight="true" outlineLevel="0" collapsed="false"/>
    <row r="734" customFormat="false" ht="13.5" hidden="false" customHeight="true" outlineLevel="0" collapsed="false"/>
    <row r="735" customFormat="false" ht="13.5" hidden="false" customHeight="true" outlineLevel="0" collapsed="false"/>
    <row r="736" customFormat="false" ht="13.5" hidden="false" customHeight="true" outlineLevel="0" collapsed="false"/>
    <row r="737" customFormat="false" ht="13.5" hidden="false" customHeight="true" outlineLevel="0" collapsed="false"/>
    <row r="738" customFormat="false" ht="13.5" hidden="false" customHeight="true" outlineLevel="0" collapsed="false"/>
    <row r="739" customFormat="false" ht="13.5" hidden="false" customHeight="true" outlineLevel="0" collapsed="false"/>
    <row r="740" customFormat="false" ht="13.5" hidden="false" customHeight="true" outlineLevel="0" collapsed="false"/>
    <row r="741" customFormat="false" ht="13.5" hidden="false" customHeight="true" outlineLevel="0" collapsed="false"/>
    <row r="742" customFormat="false" ht="13.5" hidden="false" customHeight="true" outlineLevel="0" collapsed="false"/>
    <row r="743" customFormat="false" ht="13.5" hidden="false" customHeight="true" outlineLevel="0" collapsed="false"/>
    <row r="744" customFormat="false" ht="13.5" hidden="false" customHeight="true" outlineLevel="0" collapsed="false"/>
    <row r="745" customFormat="false" ht="13.5" hidden="false" customHeight="true" outlineLevel="0" collapsed="false"/>
    <row r="746" customFormat="false" ht="13.5" hidden="false" customHeight="true" outlineLevel="0" collapsed="false"/>
    <row r="747" customFormat="false" ht="13.5" hidden="false" customHeight="true" outlineLevel="0" collapsed="false"/>
    <row r="748" customFormat="false" ht="13.5" hidden="false" customHeight="true" outlineLevel="0" collapsed="false"/>
    <row r="749" customFormat="false" ht="13.5" hidden="false" customHeight="true" outlineLevel="0" collapsed="false"/>
    <row r="750" customFormat="false" ht="13.5" hidden="false" customHeight="true" outlineLevel="0" collapsed="false"/>
    <row r="751" customFormat="false" ht="13.5" hidden="false" customHeight="true" outlineLevel="0" collapsed="false"/>
    <row r="752" customFormat="false" ht="13.5" hidden="false" customHeight="true" outlineLevel="0" collapsed="false"/>
    <row r="753" customFormat="false" ht="13.5" hidden="false" customHeight="true" outlineLevel="0" collapsed="false"/>
    <row r="754" customFormat="false" ht="13.5" hidden="false" customHeight="true" outlineLevel="0" collapsed="false"/>
    <row r="755" customFormat="false" ht="13.5" hidden="false" customHeight="true" outlineLevel="0" collapsed="false"/>
    <row r="756" customFormat="false" ht="13.5" hidden="false" customHeight="true" outlineLevel="0" collapsed="false"/>
    <row r="757" customFormat="false" ht="13.5" hidden="false" customHeight="true" outlineLevel="0" collapsed="false"/>
    <row r="758" customFormat="false" ht="13.5" hidden="false" customHeight="true" outlineLevel="0" collapsed="false"/>
    <row r="759" customFormat="false" ht="13.5" hidden="false" customHeight="true" outlineLevel="0" collapsed="false"/>
    <row r="760" customFormat="false" ht="13.5" hidden="false" customHeight="true" outlineLevel="0" collapsed="false"/>
    <row r="761" customFormat="false" ht="13.5" hidden="false" customHeight="true" outlineLevel="0" collapsed="false"/>
    <row r="762" customFormat="false" ht="13.5" hidden="false" customHeight="true" outlineLevel="0" collapsed="false"/>
    <row r="763" customFormat="false" ht="13.5" hidden="false" customHeight="true" outlineLevel="0" collapsed="false"/>
    <row r="764" customFormat="false" ht="13.5" hidden="false" customHeight="true" outlineLevel="0" collapsed="false"/>
    <row r="765" customFormat="false" ht="13.5" hidden="false" customHeight="true" outlineLevel="0" collapsed="false"/>
    <row r="766" customFormat="false" ht="13.5" hidden="false" customHeight="true" outlineLevel="0" collapsed="false"/>
    <row r="767" customFormat="false" ht="13.5" hidden="false" customHeight="true" outlineLevel="0" collapsed="false"/>
    <row r="768" customFormat="false" ht="13.5" hidden="false" customHeight="true" outlineLevel="0" collapsed="false"/>
    <row r="769" customFormat="false" ht="13.5" hidden="false" customHeight="true" outlineLevel="0" collapsed="false"/>
    <row r="770" customFormat="false" ht="13.5" hidden="false" customHeight="true" outlineLevel="0" collapsed="false"/>
    <row r="771" customFormat="false" ht="13.5" hidden="false" customHeight="true" outlineLevel="0" collapsed="false"/>
    <row r="772" customFormat="false" ht="13.5" hidden="false" customHeight="true" outlineLevel="0" collapsed="false"/>
    <row r="773" customFormat="false" ht="13.5" hidden="false" customHeight="true" outlineLevel="0" collapsed="false"/>
    <row r="774" customFormat="false" ht="13.5" hidden="false" customHeight="true" outlineLevel="0" collapsed="false"/>
    <row r="775" customFormat="false" ht="13.5" hidden="false" customHeight="true" outlineLevel="0" collapsed="false"/>
    <row r="776" customFormat="false" ht="13.5" hidden="false" customHeight="true" outlineLevel="0" collapsed="false"/>
    <row r="777" customFormat="false" ht="13.5" hidden="false" customHeight="true" outlineLevel="0" collapsed="false"/>
    <row r="778" customFormat="false" ht="13.5" hidden="false" customHeight="true" outlineLevel="0" collapsed="false"/>
    <row r="779" customFormat="false" ht="13.5" hidden="false" customHeight="true" outlineLevel="0" collapsed="false"/>
    <row r="780" customFormat="false" ht="13.5" hidden="false" customHeight="true" outlineLevel="0" collapsed="false"/>
    <row r="781" customFormat="false" ht="13.5" hidden="false" customHeight="true" outlineLevel="0" collapsed="false"/>
    <row r="782" customFormat="false" ht="13.5" hidden="false" customHeight="true" outlineLevel="0" collapsed="false"/>
    <row r="783" customFormat="false" ht="13.5" hidden="false" customHeight="true" outlineLevel="0" collapsed="false"/>
    <row r="784" customFormat="false" ht="13.5" hidden="false" customHeight="true" outlineLevel="0" collapsed="false"/>
    <row r="785" customFormat="false" ht="13.5" hidden="false" customHeight="true" outlineLevel="0" collapsed="false"/>
    <row r="786" customFormat="false" ht="13.5" hidden="false" customHeight="true" outlineLevel="0" collapsed="false"/>
    <row r="787" customFormat="false" ht="13.5" hidden="false" customHeight="true" outlineLevel="0" collapsed="false"/>
    <row r="788" customFormat="false" ht="13.5" hidden="false" customHeight="true" outlineLevel="0" collapsed="false"/>
    <row r="789" customFormat="false" ht="13.5" hidden="false" customHeight="true" outlineLevel="0" collapsed="false"/>
    <row r="790" customFormat="false" ht="13.5" hidden="false" customHeight="true" outlineLevel="0" collapsed="false"/>
    <row r="791" customFormat="false" ht="13.5" hidden="false" customHeight="true" outlineLevel="0" collapsed="false"/>
    <row r="792" customFormat="false" ht="13.5" hidden="false" customHeight="true" outlineLevel="0" collapsed="false"/>
    <row r="793" customFormat="false" ht="13.5" hidden="false" customHeight="true" outlineLevel="0" collapsed="false"/>
    <row r="794" customFormat="false" ht="13.5" hidden="false" customHeight="true" outlineLevel="0" collapsed="false"/>
    <row r="795" customFormat="false" ht="13.5" hidden="false" customHeight="true" outlineLevel="0" collapsed="false"/>
    <row r="796" customFormat="false" ht="13.5" hidden="false" customHeight="true" outlineLevel="0" collapsed="false"/>
    <row r="797" customFormat="false" ht="13.5" hidden="false" customHeight="true" outlineLevel="0" collapsed="false"/>
    <row r="798" customFormat="false" ht="13.5" hidden="false" customHeight="true" outlineLevel="0" collapsed="false"/>
    <row r="799" customFormat="false" ht="13.5" hidden="false" customHeight="true" outlineLevel="0" collapsed="false"/>
    <row r="800" customFormat="false" ht="13.5" hidden="false" customHeight="true" outlineLevel="0" collapsed="false"/>
    <row r="801" customFormat="false" ht="13.5" hidden="false" customHeight="true" outlineLevel="0" collapsed="false"/>
    <row r="802" customFormat="false" ht="13.5" hidden="false" customHeight="true" outlineLevel="0" collapsed="false"/>
    <row r="803" customFormat="false" ht="13.5" hidden="false" customHeight="true" outlineLevel="0" collapsed="false"/>
    <row r="804" customFormat="false" ht="13.5" hidden="false" customHeight="true" outlineLevel="0" collapsed="false"/>
    <row r="805" customFormat="false" ht="13.5" hidden="false" customHeight="true" outlineLevel="0" collapsed="false"/>
    <row r="806" customFormat="false" ht="13.5" hidden="false" customHeight="true" outlineLevel="0" collapsed="false"/>
    <row r="807" customFormat="false" ht="13.5" hidden="false" customHeight="true" outlineLevel="0" collapsed="false"/>
    <row r="808" customFormat="false" ht="13.5" hidden="false" customHeight="true" outlineLevel="0" collapsed="false"/>
    <row r="809" customFormat="false" ht="13.5" hidden="false" customHeight="true" outlineLevel="0" collapsed="false"/>
    <row r="810" customFormat="false" ht="13.5" hidden="false" customHeight="true" outlineLevel="0" collapsed="false"/>
    <row r="811" customFormat="false" ht="13.5" hidden="false" customHeight="true" outlineLevel="0" collapsed="false"/>
    <row r="812" customFormat="false" ht="13.5" hidden="false" customHeight="true" outlineLevel="0" collapsed="false"/>
    <row r="813" customFormat="false" ht="13.5" hidden="false" customHeight="true" outlineLevel="0" collapsed="false"/>
    <row r="814" customFormat="false" ht="13.5" hidden="false" customHeight="true" outlineLevel="0" collapsed="false"/>
    <row r="815" customFormat="false" ht="13.5" hidden="false" customHeight="true" outlineLevel="0" collapsed="false"/>
    <row r="816" customFormat="false" ht="13.5" hidden="false" customHeight="true" outlineLevel="0" collapsed="false"/>
    <row r="817" customFormat="false" ht="13.5" hidden="false" customHeight="true" outlineLevel="0" collapsed="false"/>
    <row r="818" customFormat="false" ht="13.5" hidden="false" customHeight="true" outlineLevel="0" collapsed="false"/>
    <row r="819" customFormat="false" ht="13.5" hidden="false" customHeight="true" outlineLevel="0" collapsed="false"/>
    <row r="820" customFormat="false" ht="13.5" hidden="false" customHeight="true" outlineLevel="0" collapsed="false"/>
    <row r="821" customFormat="false" ht="13.5" hidden="false" customHeight="true" outlineLevel="0" collapsed="false"/>
    <row r="822" customFormat="false" ht="13.5" hidden="false" customHeight="true" outlineLevel="0" collapsed="false"/>
    <row r="823" customFormat="false" ht="13.5" hidden="false" customHeight="true" outlineLevel="0" collapsed="false"/>
    <row r="824" customFormat="false" ht="13.5" hidden="false" customHeight="true" outlineLevel="0" collapsed="false"/>
    <row r="825" customFormat="false" ht="13.5" hidden="false" customHeight="true" outlineLevel="0" collapsed="false"/>
    <row r="826" customFormat="false" ht="13.5" hidden="false" customHeight="true" outlineLevel="0" collapsed="false"/>
    <row r="827" customFormat="false" ht="13.5" hidden="false" customHeight="true" outlineLevel="0" collapsed="false"/>
    <row r="828" customFormat="false" ht="13.5" hidden="false" customHeight="true" outlineLevel="0" collapsed="false"/>
    <row r="829" customFormat="false" ht="13.5" hidden="false" customHeight="true" outlineLevel="0" collapsed="false"/>
    <row r="830" customFormat="false" ht="13.5" hidden="false" customHeight="true" outlineLevel="0" collapsed="false"/>
    <row r="831" customFormat="false" ht="13.5" hidden="false" customHeight="true" outlineLevel="0" collapsed="false"/>
    <row r="832" customFormat="false" ht="13.5" hidden="false" customHeight="true" outlineLevel="0" collapsed="false"/>
    <row r="833" customFormat="false" ht="13.5" hidden="false" customHeight="true" outlineLevel="0" collapsed="false"/>
    <row r="834" customFormat="false" ht="13.5" hidden="false" customHeight="true" outlineLevel="0" collapsed="false"/>
    <row r="835" customFormat="false" ht="13.5" hidden="false" customHeight="true" outlineLevel="0" collapsed="false"/>
    <row r="836" customFormat="false" ht="13.5" hidden="false" customHeight="true" outlineLevel="0" collapsed="false"/>
    <row r="837" customFormat="false" ht="13.5" hidden="false" customHeight="true" outlineLevel="0" collapsed="false"/>
    <row r="838" customFormat="false" ht="13.5" hidden="false" customHeight="true" outlineLevel="0" collapsed="false"/>
    <row r="839" customFormat="false" ht="13.5" hidden="false" customHeight="true" outlineLevel="0" collapsed="false"/>
    <row r="840" customFormat="false" ht="13.5" hidden="false" customHeight="true" outlineLevel="0" collapsed="false"/>
    <row r="841" customFormat="false" ht="13.5" hidden="false" customHeight="true" outlineLevel="0" collapsed="false"/>
    <row r="842" customFormat="false" ht="13.5" hidden="false" customHeight="true" outlineLevel="0" collapsed="false"/>
    <row r="843" customFormat="false" ht="13.5" hidden="false" customHeight="true" outlineLevel="0" collapsed="false"/>
    <row r="844" customFormat="false" ht="13.5" hidden="false" customHeight="true" outlineLevel="0" collapsed="false"/>
    <row r="845" customFormat="false" ht="13.5" hidden="false" customHeight="true" outlineLevel="0" collapsed="false"/>
    <row r="846" customFormat="false" ht="13.5" hidden="false" customHeight="true" outlineLevel="0" collapsed="false"/>
    <row r="847" customFormat="false" ht="13.5" hidden="false" customHeight="true" outlineLevel="0" collapsed="false"/>
    <row r="848" customFormat="false" ht="13.5" hidden="false" customHeight="true" outlineLevel="0" collapsed="false"/>
    <row r="849" customFormat="false" ht="13.5" hidden="false" customHeight="true" outlineLevel="0" collapsed="false"/>
    <row r="850" customFormat="false" ht="13.5" hidden="false" customHeight="true" outlineLevel="0" collapsed="false"/>
    <row r="851" customFormat="false" ht="13.5" hidden="false" customHeight="true" outlineLevel="0" collapsed="false"/>
    <row r="852" customFormat="false" ht="13.5" hidden="false" customHeight="true" outlineLevel="0" collapsed="false"/>
    <row r="853" customFormat="false" ht="13.5" hidden="false" customHeight="true" outlineLevel="0" collapsed="false"/>
    <row r="854" customFormat="false" ht="13.5" hidden="false" customHeight="true" outlineLevel="0" collapsed="false"/>
    <row r="855" customFormat="false" ht="13.5" hidden="false" customHeight="true" outlineLevel="0" collapsed="false"/>
    <row r="856" customFormat="false" ht="13.5" hidden="false" customHeight="true" outlineLevel="0" collapsed="false"/>
    <row r="857" customFormat="false" ht="13.5" hidden="false" customHeight="true" outlineLevel="0" collapsed="false"/>
    <row r="858" customFormat="false" ht="13.5" hidden="false" customHeight="true" outlineLevel="0" collapsed="false"/>
    <row r="859" customFormat="false" ht="13.5" hidden="false" customHeight="true" outlineLevel="0" collapsed="false"/>
    <row r="860" customFormat="false" ht="13.5" hidden="false" customHeight="true" outlineLevel="0" collapsed="false"/>
    <row r="861" customFormat="false" ht="13.5" hidden="false" customHeight="true" outlineLevel="0" collapsed="false"/>
    <row r="862" customFormat="false" ht="13.5" hidden="false" customHeight="true" outlineLevel="0" collapsed="false"/>
    <row r="863" customFormat="false" ht="13.5" hidden="false" customHeight="true" outlineLevel="0" collapsed="false"/>
    <row r="864" customFormat="false" ht="13.5" hidden="false" customHeight="true" outlineLevel="0" collapsed="false"/>
    <row r="865" customFormat="false" ht="13.5" hidden="false" customHeight="true" outlineLevel="0" collapsed="false"/>
    <row r="866" customFormat="false" ht="13.5" hidden="false" customHeight="true" outlineLevel="0" collapsed="false"/>
    <row r="867" customFormat="false" ht="13.5" hidden="false" customHeight="true" outlineLevel="0" collapsed="false"/>
    <row r="868" customFormat="false" ht="13.5" hidden="false" customHeight="true" outlineLevel="0" collapsed="false"/>
    <row r="869" customFormat="false" ht="13.5" hidden="false" customHeight="true" outlineLevel="0" collapsed="false"/>
    <row r="870" customFormat="false" ht="13.5" hidden="false" customHeight="true" outlineLevel="0" collapsed="false"/>
    <row r="871" customFormat="false" ht="13.5" hidden="false" customHeight="true" outlineLevel="0" collapsed="false"/>
    <row r="872" customFormat="false" ht="13.5" hidden="false" customHeight="true" outlineLevel="0" collapsed="false"/>
    <row r="873" customFormat="false" ht="13.5" hidden="false" customHeight="true" outlineLevel="0" collapsed="false"/>
    <row r="874" customFormat="false" ht="13.5" hidden="false" customHeight="true" outlineLevel="0" collapsed="false"/>
    <row r="875" customFormat="false" ht="13.5" hidden="false" customHeight="true" outlineLevel="0" collapsed="false"/>
    <row r="876" customFormat="false" ht="13.5" hidden="false" customHeight="true" outlineLevel="0" collapsed="false"/>
    <row r="877" customFormat="false" ht="13.5" hidden="false" customHeight="true" outlineLevel="0" collapsed="false"/>
    <row r="878" customFormat="false" ht="13.5" hidden="false" customHeight="true" outlineLevel="0" collapsed="false"/>
    <row r="879" customFormat="false" ht="13.5" hidden="false" customHeight="true" outlineLevel="0" collapsed="false"/>
    <row r="880" customFormat="false" ht="13.5" hidden="false" customHeight="true" outlineLevel="0" collapsed="false"/>
    <row r="881" customFormat="false" ht="13.5" hidden="false" customHeight="true" outlineLevel="0" collapsed="false"/>
    <row r="882" customFormat="false" ht="13.5" hidden="false" customHeight="true" outlineLevel="0" collapsed="false"/>
    <row r="883" customFormat="false" ht="13.5" hidden="false" customHeight="true" outlineLevel="0" collapsed="false"/>
    <row r="884" customFormat="false" ht="13.5" hidden="false" customHeight="true" outlineLevel="0" collapsed="false"/>
    <row r="885" customFormat="false" ht="13.5" hidden="false" customHeight="true" outlineLevel="0" collapsed="false"/>
    <row r="886" customFormat="false" ht="13.5" hidden="false" customHeight="true" outlineLevel="0" collapsed="false"/>
    <row r="887" customFormat="false" ht="13.5" hidden="false" customHeight="true" outlineLevel="0" collapsed="false"/>
    <row r="888" customFormat="false" ht="13.5" hidden="false" customHeight="true" outlineLevel="0" collapsed="false"/>
    <row r="889" customFormat="false" ht="13.5" hidden="false" customHeight="true" outlineLevel="0" collapsed="false"/>
    <row r="890" customFormat="false" ht="13.5" hidden="false" customHeight="true" outlineLevel="0" collapsed="false"/>
    <row r="891" customFormat="false" ht="13.5" hidden="false" customHeight="true" outlineLevel="0" collapsed="false"/>
    <row r="892" customFormat="false" ht="13.5" hidden="false" customHeight="true" outlineLevel="0" collapsed="false"/>
    <row r="893" customFormat="false" ht="13.5" hidden="false" customHeight="true" outlineLevel="0" collapsed="false"/>
    <row r="894" customFormat="false" ht="13.5" hidden="false" customHeight="true" outlineLevel="0" collapsed="false"/>
    <row r="895" customFormat="false" ht="13.5" hidden="false" customHeight="true" outlineLevel="0" collapsed="false"/>
    <row r="896" customFormat="false" ht="13.5" hidden="false" customHeight="true" outlineLevel="0" collapsed="false"/>
    <row r="897" customFormat="false" ht="13.5" hidden="false" customHeight="true" outlineLevel="0" collapsed="false"/>
    <row r="898" customFormat="false" ht="13.5" hidden="false" customHeight="true" outlineLevel="0" collapsed="false"/>
    <row r="899" customFormat="false" ht="13.5" hidden="false" customHeight="true" outlineLevel="0" collapsed="false"/>
    <row r="900" customFormat="false" ht="13.5" hidden="false" customHeight="true" outlineLevel="0" collapsed="false"/>
    <row r="901" customFormat="false" ht="13.5" hidden="false" customHeight="true" outlineLevel="0" collapsed="false"/>
    <row r="902" customFormat="false" ht="13.5" hidden="false" customHeight="true" outlineLevel="0" collapsed="false"/>
    <row r="903" customFormat="false" ht="13.5" hidden="false" customHeight="true" outlineLevel="0" collapsed="false"/>
    <row r="904" customFormat="false" ht="13.5" hidden="false" customHeight="true" outlineLevel="0" collapsed="false"/>
    <row r="905" customFormat="false" ht="13.5" hidden="false" customHeight="true" outlineLevel="0" collapsed="false"/>
    <row r="906" customFormat="false" ht="13.5" hidden="false" customHeight="true" outlineLevel="0" collapsed="false"/>
    <row r="907" customFormat="false" ht="13.5" hidden="false" customHeight="true" outlineLevel="0" collapsed="false"/>
    <row r="908" customFormat="false" ht="13.5" hidden="false" customHeight="true" outlineLevel="0" collapsed="false"/>
    <row r="909" customFormat="false" ht="13.5" hidden="false" customHeight="true" outlineLevel="0" collapsed="false"/>
    <row r="910" customFormat="false" ht="13.5" hidden="false" customHeight="true" outlineLevel="0" collapsed="false"/>
    <row r="911" customFormat="false" ht="13.5" hidden="false" customHeight="true" outlineLevel="0" collapsed="false"/>
    <row r="912" customFormat="false" ht="13.5" hidden="false" customHeight="true" outlineLevel="0" collapsed="false"/>
    <row r="913" customFormat="false" ht="13.5" hidden="false" customHeight="true" outlineLevel="0" collapsed="false"/>
    <row r="914" customFormat="false" ht="13.5" hidden="false" customHeight="true" outlineLevel="0" collapsed="false"/>
    <row r="915" customFormat="false" ht="13.5" hidden="false" customHeight="true" outlineLevel="0" collapsed="false"/>
    <row r="916" customFormat="false" ht="13.5" hidden="false" customHeight="true" outlineLevel="0" collapsed="false"/>
    <row r="917" customFormat="false" ht="13.5" hidden="false" customHeight="true" outlineLevel="0" collapsed="false"/>
    <row r="918" customFormat="false" ht="13.5" hidden="false" customHeight="true" outlineLevel="0" collapsed="false"/>
    <row r="919" customFormat="false" ht="13.5" hidden="false" customHeight="true" outlineLevel="0" collapsed="false"/>
    <row r="920" customFormat="false" ht="13.5" hidden="false" customHeight="true" outlineLevel="0" collapsed="false"/>
    <row r="921" customFormat="false" ht="13.5" hidden="false" customHeight="true" outlineLevel="0" collapsed="false"/>
    <row r="922" customFormat="false" ht="13.5" hidden="false" customHeight="true" outlineLevel="0" collapsed="false"/>
    <row r="923" customFormat="false" ht="13.5" hidden="false" customHeight="true" outlineLevel="0" collapsed="false"/>
    <row r="924" customFormat="false" ht="13.5" hidden="false" customHeight="true" outlineLevel="0" collapsed="false"/>
    <row r="925" customFormat="false" ht="13.5" hidden="false" customHeight="true" outlineLevel="0" collapsed="false"/>
    <row r="926" customFormat="false" ht="13.5" hidden="false" customHeight="true" outlineLevel="0" collapsed="false"/>
    <row r="927" customFormat="false" ht="13.5" hidden="false" customHeight="true" outlineLevel="0" collapsed="false"/>
    <row r="928" customFormat="false" ht="13.5" hidden="false" customHeight="true" outlineLevel="0" collapsed="false"/>
    <row r="929" customFormat="false" ht="13.5" hidden="false" customHeight="true" outlineLevel="0" collapsed="false"/>
    <row r="930" customFormat="false" ht="13.5" hidden="false" customHeight="true" outlineLevel="0" collapsed="false"/>
    <row r="931" customFormat="false" ht="13.5" hidden="false" customHeight="true" outlineLevel="0" collapsed="false"/>
    <row r="932" customFormat="false" ht="13.5" hidden="false" customHeight="true" outlineLevel="0" collapsed="false"/>
    <row r="933" customFormat="false" ht="13.5" hidden="false" customHeight="true" outlineLevel="0" collapsed="false"/>
    <row r="934" customFormat="false" ht="13.5" hidden="false" customHeight="true" outlineLevel="0" collapsed="false"/>
    <row r="935" customFormat="false" ht="13.5" hidden="false" customHeight="true" outlineLevel="0" collapsed="false"/>
    <row r="936" customFormat="false" ht="13.5" hidden="false" customHeight="true" outlineLevel="0" collapsed="false"/>
    <row r="937" customFormat="false" ht="13.5" hidden="false" customHeight="true" outlineLevel="0" collapsed="false"/>
    <row r="938" customFormat="false" ht="13.5" hidden="false" customHeight="true" outlineLevel="0" collapsed="false"/>
    <row r="939" customFormat="false" ht="13.5" hidden="false" customHeight="true" outlineLevel="0" collapsed="false"/>
    <row r="940" customFormat="false" ht="13.5" hidden="false" customHeight="true" outlineLevel="0" collapsed="false"/>
    <row r="941" customFormat="false" ht="13.5" hidden="false" customHeight="true" outlineLevel="0" collapsed="false"/>
    <row r="942" customFormat="false" ht="13.5" hidden="false" customHeight="true" outlineLevel="0" collapsed="false"/>
    <row r="943" customFormat="false" ht="13.5" hidden="false" customHeight="true" outlineLevel="0" collapsed="false"/>
    <row r="944" customFormat="false" ht="13.5" hidden="false" customHeight="true" outlineLevel="0" collapsed="false"/>
    <row r="945" customFormat="false" ht="13.5" hidden="false" customHeight="true" outlineLevel="0" collapsed="false"/>
    <row r="946" customFormat="false" ht="13.5" hidden="false" customHeight="true" outlineLevel="0" collapsed="false"/>
    <row r="947" customFormat="false" ht="13.5" hidden="false" customHeight="true" outlineLevel="0" collapsed="false"/>
    <row r="948" customFormat="false" ht="13.5" hidden="false" customHeight="true" outlineLevel="0" collapsed="false"/>
    <row r="949" customFormat="false" ht="13.5" hidden="false" customHeight="true" outlineLevel="0" collapsed="false"/>
    <row r="950" customFormat="false" ht="13.5" hidden="false" customHeight="true" outlineLevel="0" collapsed="false"/>
    <row r="951" customFormat="false" ht="13.5" hidden="false" customHeight="true" outlineLevel="0" collapsed="false"/>
    <row r="952" customFormat="false" ht="13.5" hidden="false" customHeight="true" outlineLevel="0" collapsed="false"/>
    <row r="953" customFormat="false" ht="13.5" hidden="false" customHeight="true" outlineLevel="0" collapsed="false"/>
    <row r="954" customFormat="false" ht="13.5" hidden="false" customHeight="true" outlineLevel="0" collapsed="false"/>
    <row r="955" customFormat="false" ht="13.5" hidden="false" customHeight="true" outlineLevel="0" collapsed="false"/>
    <row r="956" customFormat="false" ht="13.5" hidden="false" customHeight="true" outlineLevel="0" collapsed="false"/>
    <row r="957" customFormat="false" ht="13.5" hidden="false" customHeight="true" outlineLevel="0" collapsed="false"/>
    <row r="958" customFormat="false" ht="13.5" hidden="false" customHeight="true" outlineLevel="0" collapsed="false"/>
    <row r="959" customFormat="false" ht="13.5" hidden="false" customHeight="true" outlineLevel="0" collapsed="false"/>
    <row r="960" customFormat="false" ht="13.5" hidden="false" customHeight="true" outlineLevel="0" collapsed="false"/>
    <row r="961" customFormat="false" ht="13.5" hidden="false" customHeight="true" outlineLevel="0" collapsed="false"/>
    <row r="962" customFormat="false" ht="13.5" hidden="false" customHeight="true" outlineLevel="0" collapsed="false"/>
    <row r="963" customFormat="false" ht="13.5" hidden="false" customHeight="true" outlineLevel="0" collapsed="false"/>
    <row r="964" customFormat="false" ht="13.5" hidden="false" customHeight="true" outlineLevel="0" collapsed="false"/>
    <row r="965" customFormat="false" ht="13.5" hidden="false" customHeight="true" outlineLevel="0" collapsed="false"/>
    <row r="966" customFormat="false" ht="13.5" hidden="false" customHeight="true" outlineLevel="0" collapsed="false"/>
    <row r="967" customFormat="false" ht="13.5" hidden="false" customHeight="true" outlineLevel="0" collapsed="false"/>
    <row r="968" customFormat="false" ht="13.5" hidden="false" customHeight="true" outlineLevel="0" collapsed="false"/>
    <row r="969" customFormat="false" ht="13.5" hidden="false" customHeight="true" outlineLevel="0" collapsed="false"/>
    <row r="970" customFormat="false" ht="13.5" hidden="false" customHeight="true" outlineLevel="0" collapsed="false"/>
    <row r="971" customFormat="false" ht="13.5" hidden="false" customHeight="true" outlineLevel="0" collapsed="false"/>
    <row r="972" customFormat="false" ht="13.5" hidden="false" customHeight="true" outlineLevel="0" collapsed="false"/>
    <row r="973" customFormat="false" ht="13.5" hidden="false" customHeight="true" outlineLevel="0" collapsed="false"/>
    <row r="974" customFormat="false" ht="13.5" hidden="false" customHeight="true" outlineLevel="0" collapsed="false"/>
    <row r="975" customFormat="false" ht="13.5" hidden="false" customHeight="true" outlineLevel="0" collapsed="false"/>
    <row r="976" customFormat="false" ht="13.5" hidden="false" customHeight="true" outlineLevel="0" collapsed="false"/>
    <row r="977" customFormat="false" ht="13.5" hidden="false" customHeight="true" outlineLevel="0" collapsed="false"/>
    <row r="978" customFormat="false" ht="13.5" hidden="false" customHeight="true" outlineLevel="0" collapsed="false"/>
    <row r="979" customFormat="false" ht="13.5" hidden="false" customHeight="true" outlineLevel="0" collapsed="false"/>
    <row r="980" customFormat="false" ht="13.5" hidden="false" customHeight="true" outlineLevel="0" collapsed="false"/>
    <row r="981" customFormat="false" ht="13.5" hidden="false" customHeight="true" outlineLevel="0" collapsed="false"/>
    <row r="982" customFormat="false" ht="13.5" hidden="false" customHeight="true" outlineLevel="0" collapsed="false"/>
    <row r="983" customFormat="false" ht="13.5" hidden="false" customHeight="true" outlineLevel="0" collapsed="false"/>
    <row r="984" customFormat="false" ht="13.5" hidden="false" customHeight="true" outlineLevel="0" collapsed="false"/>
    <row r="985" customFormat="false" ht="13.5" hidden="false" customHeight="true" outlineLevel="0" collapsed="false"/>
    <row r="986" customFormat="false" ht="13.5" hidden="false" customHeight="true" outlineLevel="0" collapsed="false"/>
    <row r="987" customFormat="false" ht="13.5" hidden="false" customHeight="true" outlineLevel="0" collapsed="false"/>
    <row r="988" customFormat="false" ht="13.5" hidden="false" customHeight="true" outlineLevel="0" collapsed="false"/>
    <row r="989" customFormat="false" ht="13.5" hidden="false" customHeight="true" outlineLevel="0" collapsed="false"/>
    <row r="990" customFormat="false" ht="13.5" hidden="false" customHeight="true" outlineLevel="0" collapsed="false"/>
    <row r="991" customFormat="false" ht="13.5" hidden="false" customHeight="true" outlineLevel="0" collapsed="false"/>
    <row r="992" customFormat="false" ht="13.5" hidden="false" customHeight="true" outlineLevel="0" collapsed="false"/>
    <row r="993" customFormat="false" ht="13.5" hidden="false" customHeight="true" outlineLevel="0" collapsed="false"/>
    <row r="994" customFormat="false" ht="13.5" hidden="false" customHeight="true" outlineLevel="0" collapsed="false"/>
    <row r="995" customFormat="false" ht="13.5" hidden="false" customHeight="true" outlineLevel="0" collapsed="false"/>
    <row r="996" customFormat="false" ht="13.5" hidden="false" customHeight="true" outlineLevel="0" collapsed="false"/>
    <row r="997" customFormat="false" ht="13.5" hidden="false" customHeight="true" outlineLevel="0" collapsed="false"/>
    <row r="998" customFormat="false" ht="13.5" hidden="false" customHeight="true" outlineLevel="0" collapsed="false"/>
    <row r="999" customFormat="false" ht="13.5" hidden="false" customHeight="true" outlineLevel="0" collapsed="false"/>
    <row r="1000" customFormat="false" ht="13.5" hidden="false" customHeight="true" outlineLevel="0" collapsed="false"/>
    <row r="1001" customFormat="false" ht="13.5" hidden="false" customHeight="true" outlineLevel="0" collapsed="false"/>
    <row r="1002" customFormat="false" ht="13.5" hidden="false" customHeight="true" outlineLevel="0" collapsed="false"/>
    <row r="1003" customFormat="false" ht="13.5" hidden="false" customHeight="true" outlineLevel="0" collapsed="false"/>
    <row r="1004" customFormat="false" ht="13.5" hidden="false" customHeight="true" outlineLevel="0" collapsed="false"/>
    <row r="1005" customFormat="false" ht="13.5" hidden="false" customHeight="true" outlineLevel="0" collapsed="false"/>
    <row r="1006" customFormat="false" ht="13.5" hidden="false" customHeight="true" outlineLevel="0" collapsed="false"/>
    <row r="1007" customFormat="false" ht="13.5" hidden="false" customHeight="true" outlineLevel="0" collapsed="false"/>
    <row r="1008" customFormat="false" ht="13.5" hidden="false" customHeight="true" outlineLevel="0" collapsed="false"/>
    <row r="1009" customFormat="false" ht="13.5" hidden="false" customHeight="true" outlineLevel="0" collapsed="false"/>
  </sheetData>
  <mergeCells count="3">
    <mergeCell ref="A1:C1"/>
    <mergeCell ref="A2:C2"/>
    <mergeCell ref="A3:C3"/>
  </mergeCells>
  <conditionalFormatting sqref="I55:AF55">
    <cfRule type="cellIs" priority="2" operator="lessThan" aboveAverage="0" equalAverage="0" bottom="0" percent="0" rank="0" text="" dxfId="0">
      <formula>0</formula>
    </cfRule>
  </conditionalFormatting>
  <conditionalFormatting sqref="I55:AF55">
    <cfRule type="cellIs" priority="3" operator="lessThan" aboveAverage="0" equalAverage="0" bottom="0" percent="0" rank="0" text="" dxfId="1">
      <formula>0</formula>
    </cfRule>
  </conditionalFormatting>
  <conditionalFormatting sqref="I55:AF55">
    <cfRule type="cellIs" priority="4" operator="lessThan" aboveAverage="0" equalAverage="0" bottom="0" percent="0" rank="0" text="" dxfId="2">
      <formula>0</formula>
    </cfRule>
  </conditionalFormatting>
  <conditionalFormatting sqref="I55:AF55">
    <cfRule type="cellIs" priority="5" operator="greaterThan" aboveAverage="0" equalAverage="0" bottom="0" percent="0" rank="0" text="" dxfId="3">
      <formula>0</formula>
    </cfRule>
  </conditionalFormatting>
  <conditionalFormatting sqref="I55:AF55">
    <cfRule type="cellIs" priority="6" operator="greaterThan" aboveAverage="0" equalAverage="0" bottom="0" percent="0" rank="0" text="" dxfId="4">
      <formula>0</formula>
    </cfRule>
  </conditionalFormatting>
  <conditionalFormatting sqref="I55:AF55">
    <cfRule type="cellIs" priority="7" operator="lessThan" aboveAverage="0" equalAverage="0" bottom="0" percent="0" rank="0" text="" dxfId="5">
      <formula>0</formula>
    </cfRule>
  </conditionalFormatting>
  <conditionalFormatting sqref="I55:AF55">
    <cfRule type="cellIs" priority="8" operator="greaterThan" aboveAverage="0" equalAverage="0" bottom="0" percent="0" rank="0" text="" dxfId="6">
      <formula>0</formula>
    </cfRule>
  </conditionalFormatting>
  <conditionalFormatting sqref="AJ55:AX55">
    <cfRule type="cellIs" priority="9" operator="lessThan" aboveAverage="0" equalAverage="0" bottom="0" percent="0" rank="0" text="" dxfId="0">
      <formula>0</formula>
    </cfRule>
  </conditionalFormatting>
  <conditionalFormatting sqref="AJ55:AX55">
    <cfRule type="cellIs" priority="10" operator="lessThan" aboveAverage="0" equalAverage="0" bottom="0" percent="0" rank="0" text="" dxfId="1">
      <formula>0</formula>
    </cfRule>
  </conditionalFormatting>
  <conditionalFormatting sqref="AJ55:AX55">
    <cfRule type="cellIs" priority="11" operator="lessThan" aboveAverage="0" equalAverage="0" bottom="0" percent="0" rank="0" text="" dxfId="2">
      <formula>0</formula>
    </cfRule>
  </conditionalFormatting>
  <conditionalFormatting sqref="AJ55:AX55">
    <cfRule type="cellIs" priority="12" operator="greaterThan" aboveAverage="0" equalAverage="0" bottom="0" percent="0" rank="0" text="" dxfId="3">
      <formula>0</formula>
    </cfRule>
  </conditionalFormatting>
  <conditionalFormatting sqref="AJ55:AX55">
    <cfRule type="cellIs" priority="13" operator="greaterThan" aboveAverage="0" equalAverage="0" bottom="0" percent="0" rank="0" text="" dxfId="4">
      <formula>0</formula>
    </cfRule>
  </conditionalFormatting>
  <conditionalFormatting sqref="AJ55:AX55">
    <cfRule type="cellIs" priority="14" operator="lessThan" aboveAverage="0" equalAverage="0" bottom="0" percent="0" rank="0" text="" dxfId="5">
      <formula>0</formula>
    </cfRule>
  </conditionalFormatting>
  <conditionalFormatting sqref="AJ55:AX55">
    <cfRule type="cellIs" priority="15" operator="greaterThan" aboveAverage="0" equalAverage="0" bottom="0" percent="0" rank="0" text="" dxfId="6">
      <formula>0</formula>
    </cfRule>
  </conditionalFormatting>
  <conditionalFormatting sqref="AG55">
    <cfRule type="cellIs" priority="16" operator="lessThan" aboveAverage="0" equalAverage="0" bottom="0" percent="0" rank="0" text="" dxfId="0">
      <formula>0</formula>
    </cfRule>
  </conditionalFormatting>
  <conditionalFormatting sqref="AG55">
    <cfRule type="cellIs" priority="17" operator="lessThan" aboveAverage="0" equalAverage="0" bottom="0" percent="0" rank="0" text="" dxfId="1">
      <formula>0</formula>
    </cfRule>
  </conditionalFormatting>
  <conditionalFormatting sqref="AG55">
    <cfRule type="cellIs" priority="18" operator="lessThan" aboveAverage="0" equalAverage="0" bottom="0" percent="0" rank="0" text="" dxfId="2">
      <formula>0</formula>
    </cfRule>
  </conditionalFormatting>
  <conditionalFormatting sqref="AG55">
    <cfRule type="cellIs" priority="19" operator="greaterThan" aboveAverage="0" equalAverage="0" bottom="0" percent="0" rank="0" text="" dxfId="3">
      <formula>0</formula>
    </cfRule>
  </conditionalFormatting>
  <conditionalFormatting sqref="AG55">
    <cfRule type="cellIs" priority="20" operator="greaterThan" aboveAverage="0" equalAverage="0" bottom="0" percent="0" rank="0" text="" dxfId="4">
      <formula>0</formula>
    </cfRule>
  </conditionalFormatting>
  <conditionalFormatting sqref="AG55">
    <cfRule type="cellIs" priority="21" operator="lessThan" aboveAverage="0" equalAverage="0" bottom="0" percent="0" rank="0" text="" dxfId="5">
      <formula>0</formula>
    </cfRule>
  </conditionalFormatting>
  <conditionalFormatting sqref="AG55">
    <cfRule type="cellIs" priority="22" operator="greaterThan" aboveAverage="0" equalAverage="0" bottom="0" percent="0" rank="0" text="" dxfId="6">
      <formula>0</formula>
    </cfRule>
  </conditionalFormatting>
  <conditionalFormatting sqref="AH55">
    <cfRule type="cellIs" priority="23" operator="lessThan" aboveAverage="0" equalAverage="0" bottom="0" percent="0" rank="0" text="" dxfId="0">
      <formula>0</formula>
    </cfRule>
  </conditionalFormatting>
  <conditionalFormatting sqref="AH55">
    <cfRule type="cellIs" priority="24" operator="lessThan" aboveAverage="0" equalAverage="0" bottom="0" percent="0" rank="0" text="" dxfId="1">
      <formula>0</formula>
    </cfRule>
  </conditionalFormatting>
  <conditionalFormatting sqref="AH55">
    <cfRule type="cellIs" priority="25" operator="lessThan" aboveAverage="0" equalAverage="0" bottom="0" percent="0" rank="0" text="" dxfId="2">
      <formula>0</formula>
    </cfRule>
  </conditionalFormatting>
  <conditionalFormatting sqref="AH55">
    <cfRule type="cellIs" priority="26" operator="greaterThan" aboveAverage="0" equalAverage="0" bottom="0" percent="0" rank="0" text="" dxfId="3">
      <formula>0</formula>
    </cfRule>
  </conditionalFormatting>
  <conditionalFormatting sqref="AH55">
    <cfRule type="cellIs" priority="27" operator="greaterThan" aboveAverage="0" equalAverage="0" bottom="0" percent="0" rank="0" text="" dxfId="4">
      <formula>0</formula>
    </cfRule>
  </conditionalFormatting>
  <conditionalFormatting sqref="AH55">
    <cfRule type="cellIs" priority="28" operator="lessThan" aboveAverage="0" equalAverage="0" bottom="0" percent="0" rank="0" text="" dxfId="5">
      <formula>0</formula>
    </cfRule>
  </conditionalFormatting>
  <conditionalFormatting sqref="AH55">
    <cfRule type="cellIs" priority="29" operator="greaterThan" aboveAverage="0" equalAverage="0" bottom="0" percent="0" rank="0" text="" dxfId="6">
      <formula>0</formula>
    </cfRule>
  </conditionalFormatting>
  <conditionalFormatting sqref="AI55">
    <cfRule type="cellIs" priority="30" operator="lessThan" aboveAverage="0" equalAverage="0" bottom="0" percent="0" rank="0" text="" dxfId="0">
      <formula>0</formula>
    </cfRule>
  </conditionalFormatting>
  <conditionalFormatting sqref="AI55">
    <cfRule type="cellIs" priority="31" operator="lessThan" aboveAverage="0" equalAverage="0" bottom="0" percent="0" rank="0" text="" dxfId="1">
      <formula>0</formula>
    </cfRule>
  </conditionalFormatting>
  <conditionalFormatting sqref="AI55">
    <cfRule type="cellIs" priority="32" operator="lessThan" aboveAverage="0" equalAverage="0" bottom="0" percent="0" rank="0" text="" dxfId="2">
      <formula>0</formula>
    </cfRule>
  </conditionalFormatting>
  <conditionalFormatting sqref="AI55">
    <cfRule type="cellIs" priority="33" operator="greaterThan" aboveAverage="0" equalAverage="0" bottom="0" percent="0" rank="0" text="" dxfId="3">
      <formula>0</formula>
    </cfRule>
  </conditionalFormatting>
  <conditionalFormatting sqref="AI55">
    <cfRule type="cellIs" priority="34" operator="greaterThan" aboveAverage="0" equalAverage="0" bottom="0" percent="0" rank="0" text="" dxfId="4">
      <formula>0</formula>
    </cfRule>
  </conditionalFormatting>
  <conditionalFormatting sqref="AI55">
    <cfRule type="cellIs" priority="35" operator="lessThan" aboveAverage="0" equalAverage="0" bottom="0" percent="0" rank="0" text="" dxfId="5">
      <formula>0</formula>
    </cfRule>
  </conditionalFormatting>
  <conditionalFormatting sqref="AI55">
    <cfRule type="cellIs" priority="36" operator="greaterThan" aboveAverage="0" equalAverage="0" bottom="0" percent="0" rank="0" text="" dxfId="6">
      <formula>0</formula>
    </cfRule>
  </conditionalFormatting>
  <conditionalFormatting sqref="C34:C38">
    <cfRule type="cellIs" priority="37" operator="lessThan" aboveAverage="0" equalAverage="0" bottom="0" percent="0" rank="0" text="" dxfId="0">
      <formula>0</formula>
    </cfRule>
  </conditionalFormatting>
  <conditionalFormatting sqref="C34:C38">
    <cfRule type="cellIs" priority="38" operator="lessThan" aboveAverage="0" equalAverage="0" bottom="0" percent="0" rank="0" text="" dxfId="1">
      <formula>0</formula>
    </cfRule>
  </conditionalFormatting>
  <conditionalFormatting sqref="C34:C38">
    <cfRule type="cellIs" priority="39" operator="lessThan" aboveAverage="0" equalAverage="0" bottom="0" percent="0" rank="0" text="" dxfId="2">
      <formula>0</formula>
    </cfRule>
  </conditionalFormatting>
  <conditionalFormatting sqref="C34:C38">
    <cfRule type="cellIs" priority="40" operator="greaterThan" aboveAverage="0" equalAverage="0" bottom="0" percent="0" rank="0" text="" dxfId="3">
      <formula>0</formula>
    </cfRule>
  </conditionalFormatting>
  <conditionalFormatting sqref="C34:C38">
    <cfRule type="cellIs" priority="41" operator="greaterThan" aboveAverage="0" equalAverage="0" bottom="0" percent="0" rank="0" text="" dxfId="4">
      <formula>0</formula>
    </cfRule>
  </conditionalFormatting>
  <conditionalFormatting sqref="C34:C38">
    <cfRule type="cellIs" priority="42" operator="lessThan" aboveAverage="0" equalAverage="0" bottom="0" percent="0" rank="0" text="" dxfId="5">
      <formula>0</formula>
    </cfRule>
  </conditionalFormatting>
  <conditionalFormatting sqref="C34:C38">
    <cfRule type="cellIs" priority="43" operator="greaterThan" aboveAverage="0" equalAverage="0" bottom="0" percent="0" rank="0" text="" dxfId="6">
      <formula>0</formula>
    </cfRule>
  </conditionalFormatting>
  <conditionalFormatting sqref="C40:C52">
    <cfRule type="cellIs" priority="44" operator="lessThan" aboveAverage="0" equalAverage="0" bottom="0" percent="0" rank="0" text="" dxfId="0">
      <formula>0</formula>
    </cfRule>
  </conditionalFormatting>
  <conditionalFormatting sqref="C40:C52">
    <cfRule type="cellIs" priority="45" operator="lessThan" aboveAverage="0" equalAverage="0" bottom="0" percent="0" rank="0" text="" dxfId="1">
      <formula>0</formula>
    </cfRule>
  </conditionalFormatting>
  <conditionalFormatting sqref="C40:C52">
    <cfRule type="cellIs" priority="46" operator="lessThan" aboveAverage="0" equalAverage="0" bottom="0" percent="0" rank="0" text="" dxfId="2">
      <formula>0</formula>
    </cfRule>
  </conditionalFormatting>
  <conditionalFormatting sqref="C40:C52">
    <cfRule type="cellIs" priority="47" operator="greaterThan" aboveAverage="0" equalAverage="0" bottom="0" percent="0" rank="0" text="" dxfId="3">
      <formula>0</formula>
    </cfRule>
  </conditionalFormatting>
  <conditionalFormatting sqref="C40:C52">
    <cfRule type="cellIs" priority="48" operator="greaterThan" aboveAverage="0" equalAverage="0" bottom="0" percent="0" rank="0" text="" dxfId="4">
      <formula>0</formula>
    </cfRule>
  </conditionalFormatting>
  <conditionalFormatting sqref="C40:C52">
    <cfRule type="cellIs" priority="49" operator="lessThan" aboveAverage="0" equalAverage="0" bottom="0" percent="0" rank="0" text="" dxfId="5">
      <formula>0</formula>
    </cfRule>
  </conditionalFormatting>
  <conditionalFormatting sqref="C40:C52">
    <cfRule type="cellIs" priority="50" operator="greaterThan" aboveAverage="0" equalAverage="0" bottom="0" percent="0" rank="0" text="" dxfId="6">
      <formula>0</formula>
    </cfRule>
  </conditionalFormatting>
  <conditionalFormatting sqref="C40:C52">
    <cfRule type="cellIs" priority="51" operator="lessThan" aboveAverage="0" equalAverage="0" bottom="0" percent="0" rank="0" text="" dxfId="0">
      <formula>0</formula>
    </cfRule>
  </conditionalFormatting>
  <conditionalFormatting sqref="C40:C52">
    <cfRule type="cellIs" priority="52" operator="lessThan" aboveAverage="0" equalAverage="0" bottom="0" percent="0" rank="0" text="" dxfId="1">
      <formula>0</formula>
    </cfRule>
  </conditionalFormatting>
  <conditionalFormatting sqref="C40:C52">
    <cfRule type="cellIs" priority="53" operator="lessThan" aboveAverage="0" equalAverage="0" bottom="0" percent="0" rank="0" text="" dxfId="2">
      <formula>0</formula>
    </cfRule>
  </conditionalFormatting>
  <conditionalFormatting sqref="C40:C52">
    <cfRule type="cellIs" priority="54" operator="greaterThan" aboveAverage="0" equalAverage="0" bottom="0" percent="0" rank="0" text="" dxfId="3">
      <formula>0</formula>
    </cfRule>
  </conditionalFormatting>
  <conditionalFormatting sqref="C40:C52">
    <cfRule type="cellIs" priority="55" operator="greaterThan" aboveAverage="0" equalAverage="0" bottom="0" percent="0" rank="0" text="" dxfId="4">
      <formula>0</formula>
    </cfRule>
  </conditionalFormatting>
  <conditionalFormatting sqref="C40:C52">
    <cfRule type="cellIs" priority="56" operator="lessThan" aboveAverage="0" equalAverage="0" bottom="0" percent="0" rank="0" text="" dxfId="5">
      <formula>0</formula>
    </cfRule>
  </conditionalFormatting>
  <conditionalFormatting sqref="C40:C52">
    <cfRule type="cellIs" priority="57" operator="greaterThan" aboveAverage="0" equalAverage="0" bottom="0" percent="0" rank="0" text="" dxfId="6">
      <formula>0</formula>
    </cfRule>
  </conditionalFormatting>
  <conditionalFormatting sqref="C7">
    <cfRule type="cellIs" priority="58" operator="lessThan" aboveAverage="0" equalAverage="0" bottom="0" percent="0" rank="0" text="" dxfId="0">
      <formula>0</formula>
    </cfRule>
  </conditionalFormatting>
  <conditionalFormatting sqref="C7">
    <cfRule type="cellIs" priority="59" operator="lessThan" aboveAverage="0" equalAverage="0" bottom="0" percent="0" rank="0" text="" dxfId="1">
      <formula>0</formula>
    </cfRule>
  </conditionalFormatting>
  <conditionalFormatting sqref="C7">
    <cfRule type="cellIs" priority="60" operator="lessThan" aboveAverage="0" equalAverage="0" bottom="0" percent="0" rank="0" text="" dxfId="2">
      <formula>0</formula>
    </cfRule>
  </conditionalFormatting>
  <conditionalFormatting sqref="C7">
    <cfRule type="cellIs" priority="61" operator="greaterThan" aboveAverage="0" equalAverage="0" bottom="0" percent="0" rank="0" text="" dxfId="3">
      <formula>0</formula>
    </cfRule>
  </conditionalFormatting>
  <conditionalFormatting sqref="C7">
    <cfRule type="cellIs" priority="62" operator="greaterThan" aboveAverage="0" equalAverage="0" bottom="0" percent="0" rank="0" text="" dxfId="4">
      <formula>0</formula>
    </cfRule>
  </conditionalFormatting>
  <conditionalFormatting sqref="C7">
    <cfRule type="cellIs" priority="63" operator="lessThan" aboveAverage="0" equalAverage="0" bottom="0" percent="0" rank="0" text="" dxfId="5">
      <formula>0</formula>
    </cfRule>
  </conditionalFormatting>
  <conditionalFormatting sqref="C7">
    <cfRule type="cellIs" priority="64" operator="greaterThan" aboveAverage="0" equalAverage="0" bottom="0" percent="0" rank="0" text="" dxfId="6">
      <formula>0</formula>
    </cfRule>
  </conditionalFormatting>
  <conditionalFormatting sqref="C8">
    <cfRule type="cellIs" priority="65" operator="lessThan" aboveAverage="0" equalAverage="0" bottom="0" percent="0" rank="0" text="" dxfId="0">
      <formula>0</formula>
    </cfRule>
  </conditionalFormatting>
  <conditionalFormatting sqref="C8">
    <cfRule type="cellIs" priority="66" operator="lessThan" aboveAverage="0" equalAverage="0" bottom="0" percent="0" rank="0" text="" dxfId="1">
      <formula>0</formula>
    </cfRule>
  </conditionalFormatting>
  <conditionalFormatting sqref="C8">
    <cfRule type="cellIs" priority="67" operator="lessThan" aboveAverage="0" equalAverage="0" bottom="0" percent="0" rank="0" text="" dxfId="2">
      <formula>0</formula>
    </cfRule>
  </conditionalFormatting>
  <conditionalFormatting sqref="C8">
    <cfRule type="cellIs" priority="68" operator="greaterThan" aboveAverage="0" equalAverage="0" bottom="0" percent="0" rank="0" text="" dxfId="3">
      <formula>0</formula>
    </cfRule>
  </conditionalFormatting>
  <conditionalFormatting sqref="C8">
    <cfRule type="cellIs" priority="69" operator="greaterThan" aboveAverage="0" equalAverage="0" bottom="0" percent="0" rank="0" text="" dxfId="4">
      <formula>0</formula>
    </cfRule>
  </conditionalFormatting>
  <conditionalFormatting sqref="C8">
    <cfRule type="cellIs" priority="70" operator="lessThan" aboveAverage="0" equalAverage="0" bottom="0" percent="0" rank="0" text="" dxfId="5">
      <formula>0</formula>
    </cfRule>
  </conditionalFormatting>
  <conditionalFormatting sqref="C8">
    <cfRule type="cellIs" priority="71" operator="greaterThan" aboveAverage="0" equalAverage="0" bottom="0" percent="0" rank="0" text="" dxfId="6">
      <formula>0</formula>
    </cfRule>
  </conditionalFormatting>
  <conditionalFormatting sqref="C9">
    <cfRule type="cellIs" priority="72" operator="lessThan" aboveAverage="0" equalAverage="0" bottom="0" percent="0" rank="0" text="" dxfId="0">
      <formula>0</formula>
    </cfRule>
  </conditionalFormatting>
  <conditionalFormatting sqref="C9">
    <cfRule type="cellIs" priority="73" operator="lessThan" aboveAverage="0" equalAverage="0" bottom="0" percent="0" rank="0" text="" dxfId="1">
      <formula>0</formula>
    </cfRule>
  </conditionalFormatting>
  <conditionalFormatting sqref="C9">
    <cfRule type="cellIs" priority="74" operator="lessThan" aboveAverage="0" equalAverage="0" bottom="0" percent="0" rank="0" text="" dxfId="2">
      <formula>0</formula>
    </cfRule>
  </conditionalFormatting>
  <conditionalFormatting sqref="C9">
    <cfRule type="cellIs" priority="75" operator="greaterThan" aboveAverage="0" equalAverage="0" bottom="0" percent="0" rank="0" text="" dxfId="3">
      <formula>0</formula>
    </cfRule>
  </conditionalFormatting>
  <conditionalFormatting sqref="C9">
    <cfRule type="cellIs" priority="76" operator="greaterThan" aboveAverage="0" equalAverage="0" bottom="0" percent="0" rank="0" text="" dxfId="4">
      <formula>0</formula>
    </cfRule>
  </conditionalFormatting>
  <conditionalFormatting sqref="C9">
    <cfRule type="cellIs" priority="77" operator="lessThan" aboveAverage="0" equalAverage="0" bottom="0" percent="0" rank="0" text="" dxfId="5">
      <formula>0</formula>
    </cfRule>
  </conditionalFormatting>
  <conditionalFormatting sqref="C9">
    <cfRule type="cellIs" priority="78" operator="greaterThan" aboveAverage="0" equalAverage="0" bottom="0" percent="0" rank="0" text="" dxfId="6">
      <formula>0</formula>
    </cfRule>
  </conditionalFormatting>
  <conditionalFormatting sqref="C10">
    <cfRule type="cellIs" priority="79" operator="lessThan" aboveAverage="0" equalAverage="0" bottom="0" percent="0" rank="0" text="" dxfId="0">
      <formula>0</formula>
    </cfRule>
  </conditionalFormatting>
  <conditionalFormatting sqref="C10">
    <cfRule type="cellIs" priority="80" operator="lessThan" aboveAverage="0" equalAverage="0" bottom="0" percent="0" rank="0" text="" dxfId="1">
      <formula>0</formula>
    </cfRule>
  </conditionalFormatting>
  <conditionalFormatting sqref="C10">
    <cfRule type="cellIs" priority="81" operator="lessThan" aboveAverage="0" equalAverage="0" bottom="0" percent="0" rank="0" text="" dxfId="2">
      <formula>0</formula>
    </cfRule>
  </conditionalFormatting>
  <conditionalFormatting sqref="C10">
    <cfRule type="cellIs" priority="82" operator="greaterThan" aboveAverage="0" equalAverage="0" bottom="0" percent="0" rank="0" text="" dxfId="3">
      <formula>0</formula>
    </cfRule>
  </conditionalFormatting>
  <conditionalFormatting sqref="C10">
    <cfRule type="cellIs" priority="83" operator="greaterThan" aboveAverage="0" equalAverage="0" bottom="0" percent="0" rank="0" text="" dxfId="4">
      <formula>0</formula>
    </cfRule>
  </conditionalFormatting>
  <conditionalFormatting sqref="C10">
    <cfRule type="cellIs" priority="84" operator="lessThan" aboveAverage="0" equalAverage="0" bottom="0" percent="0" rank="0" text="" dxfId="5">
      <formula>0</formula>
    </cfRule>
  </conditionalFormatting>
  <conditionalFormatting sqref="C10">
    <cfRule type="cellIs" priority="85" operator="greaterThan" aboveAverage="0" equalAverage="0" bottom="0" percent="0" rank="0" text="" dxfId="6">
      <formula>0</formula>
    </cfRule>
  </conditionalFormatting>
  <conditionalFormatting sqref="C11">
    <cfRule type="cellIs" priority="86" operator="lessThan" aboveAverage="0" equalAverage="0" bottom="0" percent="0" rank="0" text="" dxfId="0">
      <formula>0</formula>
    </cfRule>
  </conditionalFormatting>
  <conditionalFormatting sqref="C11">
    <cfRule type="cellIs" priority="87" operator="lessThan" aboveAverage="0" equalAverage="0" bottom="0" percent="0" rank="0" text="" dxfId="1">
      <formula>0</formula>
    </cfRule>
  </conditionalFormatting>
  <conditionalFormatting sqref="C11">
    <cfRule type="cellIs" priority="88" operator="lessThan" aboveAverage="0" equalAverage="0" bottom="0" percent="0" rank="0" text="" dxfId="2">
      <formula>0</formula>
    </cfRule>
  </conditionalFormatting>
  <conditionalFormatting sqref="C11">
    <cfRule type="cellIs" priority="89" operator="greaterThan" aboveAverage="0" equalAverage="0" bottom="0" percent="0" rank="0" text="" dxfId="3">
      <formula>0</formula>
    </cfRule>
  </conditionalFormatting>
  <conditionalFormatting sqref="C11">
    <cfRule type="cellIs" priority="90" operator="greaterThan" aboveAverage="0" equalAverage="0" bottom="0" percent="0" rank="0" text="" dxfId="4">
      <formula>0</formula>
    </cfRule>
  </conditionalFormatting>
  <conditionalFormatting sqref="C11">
    <cfRule type="cellIs" priority="91" operator="lessThan" aboveAverage="0" equalAverage="0" bottom="0" percent="0" rank="0" text="" dxfId="5">
      <formula>0</formula>
    </cfRule>
  </conditionalFormatting>
  <conditionalFormatting sqref="C11">
    <cfRule type="cellIs" priority="92" operator="greaterThan" aboveAverage="0" equalAverage="0" bottom="0" percent="0" rank="0" text="" dxfId="6">
      <formula>0</formula>
    </cfRule>
  </conditionalFormatting>
  <conditionalFormatting sqref="C12">
    <cfRule type="cellIs" priority="93" operator="lessThan" aboveAverage="0" equalAverage="0" bottom="0" percent="0" rank="0" text="" dxfId="0">
      <formula>0</formula>
    </cfRule>
  </conditionalFormatting>
  <conditionalFormatting sqref="C12">
    <cfRule type="cellIs" priority="94" operator="lessThan" aboveAverage="0" equalAverage="0" bottom="0" percent="0" rank="0" text="" dxfId="1">
      <formula>0</formula>
    </cfRule>
  </conditionalFormatting>
  <conditionalFormatting sqref="C12">
    <cfRule type="cellIs" priority="95" operator="lessThan" aboveAverage="0" equalAverage="0" bottom="0" percent="0" rank="0" text="" dxfId="2">
      <formula>0</formula>
    </cfRule>
  </conditionalFormatting>
  <conditionalFormatting sqref="C12">
    <cfRule type="cellIs" priority="96" operator="greaterThan" aboveAverage="0" equalAverage="0" bottom="0" percent="0" rank="0" text="" dxfId="3">
      <formula>0</formula>
    </cfRule>
  </conditionalFormatting>
  <conditionalFormatting sqref="C12">
    <cfRule type="cellIs" priority="97" operator="greaterThan" aboveAverage="0" equalAverage="0" bottom="0" percent="0" rank="0" text="" dxfId="4">
      <formula>0</formula>
    </cfRule>
  </conditionalFormatting>
  <conditionalFormatting sqref="C12">
    <cfRule type="cellIs" priority="98" operator="lessThan" aboveAverage="0" equalAverage="0" bottom="0" percent="0" rank="0" text="" dxfId="5">
      <formula>0</formula>
    </cfRule>
  </conditionalFormatting>
  <conditionalFormatting sqref="C12">
    <cfRule type="cellIs" priority="99" operator="greaterThan" aboveAverage="0" equalAverage="0" bottom="0" percent="0" rank="0" text="" dxfId="6">
      <formula>0</formula>
    </cfRule>
  </conditionalFormatting>
  <conditionalFormatting sqref="C13">
    <cfRule type="cellIs" priority="100" operator="lessThan" aboveAverage="0" equalAverage="0" bottom="0" percent="0" rank="0" text="" dxfId="0">
      <formula>0</formula>
    </cfRule>
  </conditionalFormatting>
  <conditionalFormatting sqref="C13">
    <cfRule type="cellIs" priority="101" operator="lessThan" aboveAverage="0" equalAverage="0" bottom="0" percent="0" rank="0" text="" dxfId="1">
      <formula>0</formula>
    </cfRule>
  </conditionalFormatting>
  <conditionalFormatting sqref="C13">
    <cfRule type="cellIs" priority="102" operator="lessThan" aboveAverage="0" equalAverage="0" bottom="0" percent="0" rank="0" text="" dxfId="2">
      <formula>0</formula>
    </cfRule>
  </conditionalFormatting>
  <conditionalFormatting sqref="C13">
    <cfRule type="cellIs" priority="103" operator="greaterThan" aboveAverage="0" equalAverage="0" bottom="0" percent="0" rank="0" text="" dxfId="3">
      <formula>0</formula>
    </cfRule>
  </conditionalFormatting>
  <conditionalFormatting sqref="C13">
    <cfRule type="cellIs" priority="104" operator="greaterThan" aboveAverage="0" equalAverage="0" bottom="0" percent="0" rank="0" text="" dxfId="4">
      <formula>0</formula>
    </cfRule>
  </conditionalFormatting>
  <conditionalFormatting sqref="C13">
    <cfRule type="cellIs" priority="105" operator="lessThan" aboveAverage="0" equalAverage="0" bottom="0" percent="0" rank="0" text="" dxfId="5">
      <formula>0</formula>
    </cfRule>
  </conditionalFormatting>
  <conditionalFormatting sqref="C13">
    <cfRule type="cellIs" priority="106" operator="greaterThan" aboveAverage="0" equalAverage="0" bottom="0" percent="0" rank="0" text="" dxfId="6">
      <formula>0</formula>
    </cfRule>
  </conditionalFormatting>
  <conditionalFormatting sqref="C14">
    <cfRule type="cellIs" priority="107" operator="lessThan" aboveAverage="0" equalAverage="0" bottom="0" percent="0" rank="0" text="" dxfId="0">
      <formula>0</formula>
    </cfRule>
  </conditionalFormatting>
  <conditionalFormatting sqref="C14">
    <cfRule type="cellIs" priority="108" operator="lessThan" aboveAverage="0" equalAverage="0" bottom="0" percent="0" rank="0" text="" dxfId="1">
      <formula>0</formula>
    </cfRule>
  </conditionalFormatting>
  <conditionalFormatting sqref="C14">
    <cfRule type="cellIs" priority="109" operator="lessThan" aboveAverage="0" equalAverage="0" bottom="0" percent="0" rank="0" text="" dxfId="2">
      <formula>0</formula>
    </cfRule>
  </conditionalFormatting>
  <conditionalFormatting sqref="C14">
    <cfRule type="cellIs" priority="110" operator="greaterThan" aboveAverage="0" equalAverage="0" bottom="0" percent="0" rank="0" text="" dxfId="3">
      <formula>0</formula>
    </cfRule>
  </conditionalFormatting>
  <conditionalFormatting sqref="C14">
    <cfRule type="cellIs" priority="111" operator="greaterThan" aboveAverage="0" equalAverage="0" bottom="0" percent="0" rank="0" text="" dxfId="4">
      <formula>0</formula>
    </cfRule>
  </conditionalFormatting>
  <conditionalFormatting sqref="C14">
    <cfRule type="cellIs" priority="112" operator="lessThan" aboveAverage="0" equalAverage="0" bottom="0" percent="0" rank="0" text="" dxfId="5">
      <formula>0</formula>
    </cfRule>
  </conditionalFormatting>
  <conditionalFormatting sqref="C14">
    <cfRule type="cellIs" priority="113" operator="greaterThan" aboveAverage="0" equalAverage="0" bottom="0" percent="0" rank="0" text="" dxfId="6">
      <formula>0</formula>
    </cfRule>
  </conditionalFormatting>
  <conditionalFormatting sqref="C15">
    <cfRule type="cellIs" priority="114" operator="lessThan" aboveAverage="0" equalAverage="0" bottom="0" percent="0" rank="0" text="" dxfId="0">
      <formula>0</formula>
    </cfRule>
  </conditionalFormatting>
  <conditionalFormatting sqref="C15">
    <cfRule type="cellIs" priority="115" operator="lessThan" aboveAverage="0" equalAverage="0" bottom="0" percent="0" rank="0" text="" dxfId="1">
      <formula>0</formula>
    </cfRule>
  </conditionalFormatting>
  <conditionalFormatting sqref="C15">
    <cfRule type="cellIs" priority="116" operator="lessThan" aboveAverage="0" equalAverage="0" bottom="0" percent="0" rank="0" text="" dxfId="2">
      <formula>0</formula>
    </cfRule>
  </conditionalFormatting>
  <conditionalFormatting sqref="C15">
    <cfRule type="cellIs" priority="117" operator="greaterThan" aboveAverage="0" equalAverage="0" bottom="0" percent="0" rank="0" text="" dxfId="3">
      <formula>0</formula>
    </cfRule>
  </conditionalFormatting>
  <conditionalFormatting sqref="C15">
    <cfRule type="cellIs" priority="118" operator="greaterThan" aboveAverage="0" equalAverage="0" bottom="0" percent="0" rank="0" text="" dxfId="4">
      <formula>0</formula>
    </cfRule>
  </conditionalFormatting>
  <conditionalFormatting sqref="C15">
    <cfRule type="cellIs" priority="119" operator="lessThan" aboveAverage="0" equalAverage="0" bottom="0" percent="0" rank="0" text="" dxfId="5">
      <formula>0</formula>
    </cfRule>
  </conditionalFormatting>
  <conditionalFormatting sqref="C15">
    <cfRule type="cellIs" priority="120" operator="greaterThan" aboveAverage="0" equalAverage="0" bottom="0" percent="0" rank="0" text="" dxfId="6">
      <formula>0</formula>
    </cfRule>
  </conditionalFormatting>
  <conditionalFormatting sqref="C16">
    <cfRule type="cellIs" priority="121" operator="lessThan" aboveAverage="0" equalAverage="0" bottom="0" percent="0" rank="0" text="" dxfId="0">
      <formula>0</formula>
    </cfRule>
  </conditionalFormatting>
  <conditionalFormatting sqref="C16">
    <cfRule type="cellIs" priority="122" operator="lessThan" aboveAverage="0" equalAverage="0" bottom="0" percent="0" rank="0" text="" dxfId="1">
      <formula>0</formula>
    </cfRule>
  </conditionalFormatting>
  <conditionalFormatting sqref="C16">
    <cfRule type="cellIs" priority="123" operator="lessThan" aboveAverage="0" equalAverage="0" bottom="0" percent="0" rank="0" text="" dxfId="2">
      <formula>0</formula>
    </cfRule>
  </conditionalFormatting>
  <conditionalFormatting sqref="C16">
    <cfRule type="cellIs" priority="124" operator="greaterThan" aboveAverage="0" equalAverage="0" bottom="0" percent="0" rank="0" text="" dxfId="3">
      <formula>0</formula>
    </cfRule>
  </conditionalFormatting>
  <conditionalFormatting sqref="C16">
    <cfRule type="cellIs" priority="125" operator="greaterThan" aboveAverage="0" equalAverage="0" bottom="0" percent="0" rank="0" text="" dxfId="4">
      <formula>0</formula>
    </cfRule>
  </conditionalFormatting>
  <conditionalFormatting sqref="C16">
    <cfRule type="cellIs" priority="126" operator="lessThan" aboveAverage="0" equalAverage="0" bottom="0" percent="0" rank="0" text="" dxfId="5">
      <formula>0</formula>
    </cfRule>
  </conditionalFormatting>
  <conditionalFormatting sqref="C16">
    <cfRule type="cellIs" priority="127" operator="greaterThan" aboveAverage="0" equalAverage="0" bottom="0" percent="0" rank="0" text="" dxfId="6">
      <formula>0</formula>
    </cfRule>
  </conditionalFormatting>
  <conditionalFormatting sqref="C17">
    <cfRule type="cellIs" priority="128" operator="lessThan" aboveAverage="0" equalAverage="0" bottom="0" percent="0" rank="0" text="" dxfId="0">
      <formula>0</formula>
    </cfRule>
  </conditionalFormatting>
  <conditionalFormatting sqref="C17">
    <cfRule type="cellIs" priority="129" operator="lessThan" aboveAverage="0" equalAverage="0" bottom="0" percent="0" rank="0" text="" dxfId="1">
      <formula>0</formula>
    </cfRule>
  </conditionalFormatting>
  <conditionalFormatting sqref="C17">
    <cfRule type="cellIs" priority="130" operator="lessThan" aboveAverage="0" equalAverage="0" bottom="0" percent="0" rank="0" text="" dxfId="2">
      <formula>0</formula>
    </cfRule>
  </conditionalFormatting>
  <conditionalFormatting sqref="C17">
    <cfRule type="cellIs" priority="131" operator="greaterThan" aboveAverage="0" equalAverage="0" bottom="0" percent="0" rank="0" text="" dxfId="3">
      <formula>0</formula>
    </cfRule>
  </conditionalFormatting>
  <conditionalFormatting sqref="C17">
    <cfRule type="cellIs" priority="132" operator="greaterThan" aboveAverage="0" equalAverage="0" bottom="0" percent="0" rank="0" text="" dxfId="4">
      <formula>0</formula>
    </cfRule>
  </conditionalFormatting>
  <conditionalFormatting sqref="C17">
    <cfRule type="cellIs" priority="133" operator="lessThan" aboveAverage="0" equalAverage="0" bottom="0" percent="0" rank="0" text="" dxfId="5">
      <formula>0</formula>
    </cfRule>
  </conditionalFormatting>
  <conditionalFormatting sqref="C17">
    <cfRule type="cellIs" priority="134" operator="greaterThan" aboveAverage="0" equalAverage="0" bottom="0" percent="0" rank="0" text="" dxfId="6">
      <formula>0</formula>
    </cfRule>
  </conditionalFormatting>
  <conditionalFormatting sqref="C18">
    <cfRule type="cellIs" priority="135" operator="lessThan" aboveAverage="0" equalAverage="0" bottom="0" percent="0" rank="0" text="" dxfId="0">
      <formula>0</formula>
    </cfRule>
  </conditionalFormatting>
  <conditionalFormatting sqref="C18">
    <cfRule type="cellIs" priority="136" operator="lessThan" aboveAverage="0" equalAverage="0" bottom="0" percent="0" rank="0" text="" dxfId="1">
      <formula>0</formula>
    </cfRule>
  </conditionalFormatting>
  <conditionalFormatting sqref="C18">
    <cfRule type="cellIs" priority="137" operator="lessThan" aboveAverage="0" equalAverage="0" bottom="0" percent="0" rank="0" text="" dxfId="2">
      <formula>0</formula>
    </cfRule>
  </conditionalFormatting>
  <conditionalFormatting sqref="C18">
    <cfRule type="cellIs" priority="138" operator="greaterThan" aboveAverage="0" equalAverage="0" bottom="0" percent="0" rank="0" text="" dxfId="3">
      <formula>0</formula>
    </cfRule>
  </conditionalFormatting>
  <conditionalFormatting sqref="C18">
    <cfRule type="cellIs" priority="139" operator="greaterThan" aboveAverage="0" equalAverage="0" bottom="0" percent="0" rank="0" text="" dxfId="4">
      <formula>0</formula>
    </cfRule>
  </conditionalFormatting>
  <conditionalFormatting sqref="C18">
    <cfRule type="cellIs" priority="140" operator="lessThan" aboveAverage="0" equalAverage="0" bottom="0" percent="0" rank="0" text="" dxfId="5">
      <formula>0</formula>
    </cfRule>
  </conditionalFormatting>
  <conditionalFormatting sqref="C18">
    <cfRule type="cellIs" priority="141" operator="greaterThan" aboveAverage="0" equalAverage="0" bottom="0" percent="0" rank="0" text="" dxfId="6">
      <formula>0</formula>
    </cfRule>
  </conditionalFormatting>
  <conditionalFormatting sqref="C19">
    <cfRule type="cellIs" priority="142" operator="lessThan" aboveAverage="0" equalAverage="0" bottom="0" percent="0" rank="0" text="" dxfId="0">
      <formula>0</formula>
    </cfRule>
  </conditionalFormatting>
  <conditionalFormatting sqref="C19">
    <cfRule type="cellIs" priority="143" operator="lessThan" aboveAverage="0" equalAverage="0" bottom="0" percent="0" rank="0" text="" dxfId="1">
      <formula>0</formula>
    </cfRule>
  </conditionalFormatting>
  <conditionalFormatting sqref="C19">
    <cfRule type="cellIs" priority="144" operator="lessThan" aboveAverage="0" equalAverage="0" bottom="0" percent="0" rank="0" text="" dxfId="2">
      <formula>0</formula>
    </cfRule>
  </conditionalFormatting>
  <conditionalFormatting sqref="C19">
    <cfRule type="cellIs" priority="145" operator="greaterThan" aboveAverage="0" equalAverage="0" bottom="0" percent="0" rank="0" text="" dxfId="3">
      <formula>0</formula>
    </cfRule>
  </conditionalFormatting>
  <conditionalFormatting sqref="C19">
    <cfRule type="cellIs" priority="146" operator="greaterThan" aboveAverage="0" equalAverage="0" bottom="0" percent="0" rank="0" text="" dxfId="4">
      <formula>0</formula>
    </cfRule>
  </conditionalFormatting>
  <conditionalFormatting sqref="C19">
    <cfRule type="cellIs" priority="147" operator="lessThan" aboveAverage="0" equalAverage="0" bottom="0" percent="0" rank="0" text="" dxfId="5">
      <formula>0</formula>
    </cfRule>
  </conditionalFormatting>
  <conditionalFormatting sqref="C19">
    <cfRule type="cellIs" priority="148" operator="greaterThan" aboveAverage="0" equalAverage="0" bottom="0" percent="0" rank="0" text="" dxfId="6">
      <formula>0</formula>
    </cfRule>
  </conditionalFormatting>
  <conditionalFormatting sqref="C20">
    <cfRule type="cellIs" priority="149" operator="lessThan" aboveAverage="0" equalAverage="0" bottom="0" percent="0" rank="0" text="" dxfId="0">
      <formula>0</formula>
    </cfRule>
  </conditionalFormatting>
  <conditionalFormatting sqref="C20">
    <cfRule type="cellIs" priority="150" operator="lessThan" aboveAverage="0" equalAverage="0" bottom="0" percent="0" rank="0" text="" dxfId="1">
      <formula>0</formula>
    </cfRule>
  </conditionalFormatting>
  <conditionalFormatting sqref="C20">
    <cfRule type="cellIs" priority="151" operator="lessThan" aboveAverage="0" equalAverage="0" bottom="0" percent="0" rank="0" text="" dxfId="2">
      <formula>0</formula>
    </cfRule>
  </conditionalFormatting>
  <conditionalFormatting sqref="C20">
    <cfRule type="cellIs" priority="152" operator="greaterThan" aboveAverage="0" equalAverage="0" bottom="0" percent="0" rank="0" text="" dxfId="3">
      <formula>0</formula>
    </cfRule>
  </conditionalFormatting>
  <conditionalFormatting sqref="C20">
    <cfRule type="cellIs" priority="153" operator="greaterThan" aboveAverage="0" equalAverage="0" bottom="0" percent="0" rank="0" text="" dxfId="4">
      <formula>0</formula>
    </cfRule>
  </conditionalFormatting>
  <conditionalFormatting sqref="C20">
    <cfRule type="cellIs" priority="154" operator="lessThan" aboveAverage="0" equalAverage="0" bottom="0" percent="0" rank="0" text="" dxfId="5">
      <formula>0</formula>
    </cfRule>
  </conditionalFormatting>
  <conditionalFormatting sqref="C20">
    <cfRule type="cellIs" priority="155" operator="greaterThan" aboveAverage="0" equalAverage="0" bottom="0" percent="0" rank="0" text="" dxfId="6">
      <formula>0</formula>
    </cfRule>
  </conditionalFormatting>
  <conditionalFormatting sqref="C21">
    <cfRule type="cellIs" priority="156" operator="lessThan" aboveAverage="0" equalAverage="0" bottom="0" percent="0" rank="0" text="" dxfId="0">
      <formula>0</formula>
    </cfRule>
  </conditionalFormatting>
  <conditionalFormatting sqref="C21">
    <cfRule type="cellIs" priority="157" operator="lessThan" aboveAverage="0" equalAverage="0" bottom="0" percent="0" rank="0" text="" dxfId="1">
      <formula>0</formula>
    </cfRule>
  </conditionalFormatting>
  <conditionalFormatting sqref="C21">
    <cfRule type="cellIs" priority="158" operator="lessThan" aboveAverage="0" equalAverage="0" bottom="0" percent="0" rank="0" text="" dxfId="2">
      <formula>0</formula>
    </cfRule>
  </conditionalFormatting>
  <conditionalFormatting sqref="C21">
    <cfRule type="cellIs" priority="159" operator="greaterThan" aboveAverage="0" equalAverage="0" bottom="0" percent="0" rank="0" text="" dxfId="3">
      <formula>0</formula>
    </cfRule>
  </conditionalFormatting>
  <conditionalFormatting sqref="C21">
    <cfRule type="cellIs" priority="160" operator="greaterThan" aboveAverage="0" equalAverage="0" bottom="0" percent="0" rank="0" text="" dxfId="4">
      <formula>0</formula>
    </cfRule>
  </conditionalFormatting>
  <conditionalFormatting sqref="C21">
    <cfRule type="cellIs" priority="161" operator="lessThan" aboveAverage="0" equalAverage="0" bottom="0" percent="0" rank="0" text="" dxfId="5">
      <formula>0</formula>
    </cfRule>
  </conditionalFormatting>
  <conditionalFormatting sqref="C21">
    <cfRule type="cellIs" priority="162" operator="greaterThan" aboveAverage="0" equalAverage="0" bottom="0" percent="0" rank="0" text="" dxfId="6">
      <formula>0</formula>
    </cfRule>
  </conditionalFormatting>
  <conditionalFormatting sqref="C22">
    <cfRule type="cellIs" priority="163" operator="lessThan" aboveAverage="0" equalAverage="0" bottom="0" percent="0" rank="0" text="" dxfId="0">
      <formula>0</formula>
    </cfRule>
  </conditionalFormatting>
  <conditionalFormatting sqref="C22">
    <cfRule type="cellIs" priority="164" operator="lessThan" aboveAverage="0" equalAverage="0" bottom="0" percent="0" rank="0" text="" dxfId="1">
      <formula>0</formula>
    </cfRule>
  </conditionalFormatting>
  <conditionalFormatting sqref="C22">
    <cfRule type="cellIs" priority="165" operator="lessThan" aboveAverage="0" equalAverage="0" bottom="0" percent="0" rank="0" text="" dxfId="2">
      <formula>0</formula>
    </cfRule>
  </conditionalFormatting>
  <conditionalFormatting sqref="C22">
    <cfRule type="cellIs" priority="166" operator="greaterThan" aboveAverage="0" equalAverage="0" bottom="0" percent="0" rank="0" text="" dxfId="3">
      <formula>0</formula>
    </cfRule>
  </conditionalFormatting>
  <conditionalFormatting sqref="C22">
    <cfRule type="cellIs" priority="167" operator="greaterThan" aboveAverage="0" equalAverage="0" bottom="0" percent="0" rank="0" text="" dxfId="4">
      <formula>0</formula>
    </cfRule>
  </conditionalFormatting>
  <conditionalFormatting sqref="C22">
    <cfRule type="cellIs" priority="168" operator="lessThan" aboveAverage="0" equalAverage="0" bottom="0" percent="0" rank="0" text="" dxfId="5">
      <formula>0</formula>
    </cfRule>
  </conditionalFormatting>
  <conditionalFormatting sqref="C22">
    <cfRule type="cellIs" priority="169" operator="greaterThan" aboveAverage="0" equalAverage="0" bottom="0" percent="0" rank="0" text="" dxfId="6">
      <formula>0</formula>
    </cfRule>
  </conditionalFormatting>
  <conditionalFormatting sqref="C23">
    <cfRule type="cellIs" priority="170" operator="lessThan" aboveAverage="0" equalAverage="0" bottom="0" percent="0" rank="0" text="" dxfId="0">
      <formula>0</formula>
    </cfRule>
  </conditionalFormatting>
  <conditionalFormatting sqref="C23">
    <cfRule type="cellIs" priority="171" operator="lessThan" aboveAverage="0" equalAverage="0" bottom="0" percent="0" rank="0" text="" dxfId="1">
      <formula>0</formula>
    </cfRule>
  </conditionalFormatting>
  <conditionalFormatting sqref="C23">
    <cfRule type="cellIs" priority="172" operator="lessThan" aboveAverage="0" equalAverage="0" bottom="0" percent="0" rank="0" text="" dxfId="2">
      <formula>0</formula>
    </cfRule>
  </conditionalFormatting>
  <conditionalFormatting sqref="C23">
    <cfRule type="cellIs" priority="173" operator="greaterThan" aboveAverage="0" equalAverage="0" bottom="0" percent="0" rank="0" text="" dxfId="3">
      <formula>0</formula>
    </cfRule>
  </conditionalFormatting>
  <conditionalFormatting sqref="C23">
    <cfRule type="cellIs" priority="174" operator="greaterThan" aboveAverage="0" equalAverage="0" bottom="0" percent="0" rank="0" text="" dxfId="4">
      <formula>0</formula>
    </cfRule>
  </conditionalFormatting>
  <conditionalFormatting sqref="C23">
    <cfRule type="cellIs" priority="175" operator="lessThan" aboveAverage="0" equalAverage="0" bottom="0" percent="0" rank="0" text="" dxfId="5">
      <formula>0</formula>
    </cfRule>
  </conditionalFormatting>
  <conditionalFormatting sqref="C23">
    <cfRule type="cellIs" priority="176" operator="greaterThan" aboveAverage="0" equalAverage="0" bottom="0" percent="0" rank="0" text="" dxfId="6">
      <formula>0</formula>
    </cfRule>
  </conditionalFormatting>
  <conditionalFormatting sqref="C24">
    <cfRule type="cellIs" priority="177" operator="lessThan" aboveAverage="0" equalAverage="0" bottom="0" percent="0" rank="0" text="" dxfId="0">
      <formula>0</formula>
    </cfRule>
  </conditionalFormatting>
  <conditionalFormatting sqref="C24">
    <cfRule type="cellIs" priority="178" operator="lessThan" aboveAverage="0" equalAverage="0" bottom="0" percent="0" rank="0" text="" dxfId="1">
      <formula>0</formula>
    </cfRule>
  </conditionalFormatting>
  <conditionalFormatting sqref="C24">
    <cfRule type="cellIs" priority="179" operator="lessThan" aboveAverage="0" equalAverage="0" bottom="0" percent="0" rank="0" text="" dxfId="2">
      <formula>0</formula>
    </cfRule>
  </conditionalFormatting>
  <conditionalFormatting sqref="C24">
    <cfRule type="cellIs" priority="180" operator="greaterThan" aboveAverage="0" equalAverage="0" bottom="0" percent="0" rank="0" text="" dxfId="3">
      <formula>0</formula>
    </cfRule>
  </conditionalFormatting>
  <conditionalFormatting sqref="C24">
    <cfRule type="cellIs" priority="181" operator="greaterThan" aboveAverage="0" equalAverage="0" bottom="0" percent="0" rank="0" text="" dxfId="4">
      <formula>0</formula>
    </cfRule>
  </conditionalFormatting>
  <conditionalFormatting sqref="C24">
    <cfRule type="cellIs" priority="182" operator="lessThan" aboveAverage="0" equalAverage="0" bottom="0" percent="0" rank="0" text="" dxfId="5">
      <formula>0</formula>
    </cfRule>
  </conditionalFormatting>
  <conditionalFormatting sqref="C24">
    <cfRule type="cellIs" priority="183" operator="greaterThan" aboveAverage="0" equalAverage="0" bottom="0" percent="0" rank="0" text="" dxfId="6">
      <formula>0</formula>
    </cfRule>
  </conditionalFormatting>
  <conditionalFormatting sqref="C25">
    <cfRule type="cellIs" priority="184" operator="lessThan" aboveAverage="0" equalAverage="0" bottom="0" percent="0" rank="0" text="" dxfId="0">
      <formula>0</formula>
    </cfRule>
  </conditionalFormatting>
  <conditionalFormatting sqref="C25">
    <cfRule type="cellIs" priority="185" operator="lessThan" aboveAverage="0" equalAverage="0" bottom="0" percent="0" rank="0" text="" dxfId="1">
      <formula>0</formula>
    </cfRule>
  </conditionalFormatting>
  <conditionalFormatting sqref="C25">
    <cfRule type="cellIs" priority="186" operator="lessThan" aboveAverage="0" equalAverage="0" bottom="0" percent="0" rank="0" text="" dxfId="2">
      <formula>0</formula>
    </cfRule>
  </conditionalFormatting>
  <conditionalFormatting sqref="C25">
    <cfRule type="cellIs" priority="187" operator="greaterThan" aboveAverage="0" equalAverage="0" bottom="0" percent="0" rank="0" text="" dxfId="3">
      <formula>0</formula>
    </cfRule>
  </conditionalFormatting>
  <conditionalFormatting sqref="C25">
    <cfRule type="cellIs" priority="188" operator="greaterThan" aboveAverage="0" equalAverage="0" bottom="0" percent="0" rank="0" text="" dxfId="4">
      <formula>0</formula>
    </cfRule>
  </conditionalFormatting>
  <conditionalFormatting sqref="C25">
    <cfRule type="cellIs" priority="189" operator="lessThan" aboveAverage="0" equalAverage="0" bottom="0" percent="0" rank="0" text="" dxfId="5">
      <formula>0</formula>
    </cfRule>
  </conditionalFormatting>
  <conditionalFormatting sqref="C25">
    <cfRule type="cellIs" priority="190" operator="greaterThan" aboveAverage="0" equalAverage="0" bottom="0" percent="0" rank="0" text="" dxfId="6">
      <formula>0</formula>
    </cfRule>
  </conditionalFormatting>
  <conditionalFormatting sqref="C26">
    <cfRule type="cellIs" priority="191" operator="lessThan" aboveAverage="0" equalAverage="0" bottom="0" percent="0" rank="0" text="" dxfId="0">
      <formula>0</formula>
    </cfRule>
  </conditionalFormatting>
  <conditionalFormatting sqref="C26">
    <cfRule type="cellIs" priority="192" operator="lessThan" aboveAverage="0" equalAverage="0" bottom="0" percent="0" rank="0" text="" dxfId="1">
      <formula>0</formula>
    </cfRule>
  </conditionalFormatting>
  <conditionalFormatting sqref="C26">
    <cfRule type="cellIs" priority="193" operator="lessThan" aboveAverage="0" equalAverage="0" bottom="0" percent="0" rank="0" text="" dxfId="2">
      <formula>0</formula>
    </cfRule>
  </conditionalFormatting>
  <conditionalFormatting sqref="C26">
    <cfRule type="cellIs" priority="194" operator="greaterThan" aboveAverage="0" equalAverage="0" bottom="0" percent="0" rank="0" text="" dxfId="3">
      <formula>0</formula>
    </cfRule>
  </conditionalFormatting>
  <conditionalFormatting sqref="C26">
    <cfRule type="cellIs" priority="195" operator="greaterThan" aboveAverage="0" equalAverage="0" bottom="0" percent="0" rank="0" text="" dxfId="4">
      <formula>0</formula>
    </cfRule>
  </conditionalFormatting>
  <conditionalFormatting sqref="C26">
    <cfRule type="cellIs" priority="196" operator="lessThan" aboveAverage="0" equalAverage="0" bottom="0" percent="0" rank="0" text="" dxfId="5">
      <formula>0</formula>
    </cfRule>
  </conditionalFormatting>
  <conditionalFormatting sqref="C26">
    <cfRule type="cellIs" priority="197" operator="greaterThan" aboveAverage="0" equalAverage="0" bottom="0" percent="0" rank="0" text="" dxfId="6">
      <formula>0</formula>
    </cfRule>
  </conditionalFormatting>
  <conditionalFormatting sqref="C27">
    <cfRule type="cellIs" priority="198" operator="lessThan" aboveAverage="0" equalAverage="0" bottom="0" percent="0" rank="0" text="" dxfId="0">
      <formula>0</formula>
    </cfRule>
  </conditionalFormatting>
  <conditionalFormatting sqref="C27">
    <cfRule type="cellIs" priority="199" operator="lessThan" aboveAverage="0" equalAverage="0" bottom="0" percent="0" rank="0" text="" dxfId="1">
      <formula>0</formula>
    </cfRule>
  </conditionalFormatting>
  <conditionalFormatting sqref="C27">
    <cfRule type="cellIs" priority="200" operator="lessThan" aboveAverage="0" equalAverage="0" bottom="0" percent="0" rank="0" text="" dxfId="2">
      <formula>0</formula>
    </cfRule>
  </conditionalFormatting>
  <conditionalFormatting sqref="C27">
    <cfRule type="cellIs" priority="201" operator="greaterThan" aboveAverage="0" equalAverage="0" bottom="0" percent="0" rank="0" text="" dxfId="3">
      <formula>0</formula>
    </cfRule>
  </conditionalFormatting>
  <conditionalFormatting sqref="C27">
    <cfRule type="cellIs" priority="202" operator="greaterThan" aboveAverage="0" equalAverage="0" bottom="0" percent="0" rank="0" text="" dxfId="4">
      <formula>0</formula>
    </cfRule>
  </conditionalFormatting>
  <conditionalFormatting sqref="C27">
    <cfRule type="cellIs" priority="203" operator="lessThan" aboveAverage="0" equalAverage="0" bottom="0" percent="0" rank="0" text="" dxfId="5">
      <formula>0</formula>
    </cfRule>
  </conditionalFormatting>
  <conditionalFormatting sqref="C27">
    <cfRule type="cellIs" priority="204" operator="greaterThan" aboveAverage="0" equalAverage="0" bottom="0" percent="0" rank="0" text="" dxfId="6">
      <formula>0</formula>
    </cfRule>
  </conditionalFormatting>
  <conditionalFormatting sqref="C28">
    <cfRule type="cellIs" priority="205" operator="lessThan" aboveAverage="0" equalAverage="0" bottom="0" percent="0" rank="0" text="" dxfId="0">
      <formula>0</formula>
    </cfRule>
  </conditionalFormatting>
  <conditionalFormatting sqref="C28">
    <cfRule type="cellIs" priority="206" operator="lessThan" aboveAverage="0" equalAverage="0" bottom="0" percent="0" rank="0" text="" dxfId="1">
      <formula>0</formula>
    </cfRule>
  </conditionalFormatting>
  <conditionalFormatting sqref="C28">
    <cfRule type="cellIs" priority="207" operator="lessThan" aboveAverage="0" equalAverage="0" bottom="0" percent="0" rank="0" text="" dxfId="2">
      <formula>0</formula>
    </cfRule>
  </conditionalFormatting>
  <conditionalFormatting sqref="C28">
    <cfRule type="cellIs" priority="208" operator="greaterThan" aboveAverage="0" equalAverage="0" bottom="0" percent="0" rank="0" text="" dxfId="3">
      <formula>0</formula>
    </cfRule>
  </conditionalFormatting>
  <conditionalFormatting sqref="C28">
    <cfRule type="cellIs" priority="209" operator="greaterThan" aboveAverage="0" equalAverage="0" bottom="0" percent="0" rank="0" text="" dxfId="4">
      <formula>0</formula>
    </cfRule>
  </conditionalFormatting>
  <conditionalFormatting sqref="C28">
    <cfRule type="cellIs" priority="210" operator="lessThan" aboveAverage="0" equalAverage="0" bottom="0" percent="0" rank="0" text="" dxfId="5">
      <formula>0</formula>
    </cfRule>
  </conditionalFormatting>
  <conditionalFormatting sqref="C28">
    <cfRule type="cellIs" priority="211" operator="greaterThan" aboveAverage="0" equalAverage="0" bottom="0" percent="0" rank="0" text="" dxfId="6">
      <formula>0</formula>
    </cfRule>
  </conditionalFormatting>
  <conditionalFormatting sqref="C29">
    <cfRule type="cellIs" priority="212" operator="lessThan" aboveAverage="0" equalAverage="0" bottom="0" percent="0" rank="0" text="" dxfId="0">
      <formula>0</formula>
    </cfRule>
  </conditionalFormatting>
  <conditionalFormatting sqref="C29">
    <cfRule type="cellIs" priority="213" operator="lessThan" aboveAverage="0" equalAverage="0" bottom="0" percent="0" rank="0" text="" dxfId="1">
      <formula>0</formula>
    </cfRule>
  </conditionalFormatting>
  <conditionalFormatting sqref="C29">
    <cfRule type="cellIs" priority="214" operator="lessThan" aboveAverage="0" equalAverage="0" bottom="0" percent="0" rank="0" text="" dxfId="2">
      <formula>0</formula>
    </cfRule>
  </conditionalFormatting>
  <conditionalFormatting sqref="C29">
    <cfRule type="cellIs" priority="215" operator="greaterThan" aboveAverage="0" equalAverage="0" bottom="0" percent="0" rank="0" text="" dxfId="3">
      <formula>0</formula>
    </cfRule>
  </conditionalFormatting>
  <conditionalFormatting sqref="C29">
    <cfRule type="cellIs" priority="216" operator="greaterThan" aboveAverage="0" equalAverage="0" bottom="0" percent="0" rank="0" text="" dxfId="4">
      <formula>0</formula>
    </cfRule>
  </conditionalFormatting>
  <conditionalFormatting sqref="C29">
    <cfRule type="cellIs" priority="217" operator="lessThan" aboveAverage="0" equalAverage="0" bottom="0" percent="0" rank="0" text="" dxfId="5">
      <formula>0</formula>
    </cfRule>
  </conditionalFormatting>
  <conditionalFormatting sqref="C29">
    <cfRule type="cellIs" priority="218" operator="greaterThan" aboveAverage="0" equalAverage="0" bottom="0" percent="0" rank="0" text="" dxfId="6">
      <formula>0</formula>
    </cfRule>
  </conditionalFormatting>
  <conditionalFormatting sqref="C30">
    <cfRule type="cellIs" priority="219" operator="lessThan" aboveAverage="0" equalAverage="0" bottom="0" percent="0" rank="0" text="" dxfId="0">
      <formula>0</formula>
    </cfRule>
  </conditionalFormatting>
  <conditionalFormatting sqref="C30">
    <cfRule type="cellIs" priority="220" operator="lessThan" aboveAverage="0" equalAverage="0" bottom="0" percent="0" rank="0" text="" dxfId="1">
      <formula>0</formula>
    </cfRule>
  </conditionalFormatting>
  <conditionalFormatting sqref="C30">
    <cfRule type="cellIs" priority="221" operator="lessThan" aboveAverage="0" equalAverage="0" bottom="0" percent="0" rank="0" text="" dxfId="2">
      <formula>0</formula>
    </cfRule>
  </conditionalFormatting>
  <conditionalFormatting sqref="C30">
    <cfRule type="cellIs" priority="222" operator="greaterThan" aboveAverage="0" equalAverage="0" bottom="0" percent="0" rank="0" text="" dxfId="3">
      <formula>0</formula>
    </cfRule>
  </conditionalFormatting>
  <conditionalFormatting sqref="C30">
    <cfRule type="cellIs" priority="223" operator="greaterThan" aboveAverage="0" equalAverage="0" bottom="0" percent="0" rank="0" text="" dxfId="4">
      <formula>0</formula>
    </cfRule>
  </conditionalFormatting>
  <conditionalFormatting sqref="C30">
    <cfRule type="cellIs" priority="224" operator="lessThan" aboveAverage="0" equalAverage="0" bottom="0" percent="0" rank="0" text="" dxfId="5">
      <formula>0</formula>
    </cfRule>
  </conditionalFormatting>
  <conditionalFormatting sqref="C30">
    <cfRule type="cellIs" priority="225" operator="greaterThan" aboveAverage="0" equalAverage="0" bottom="0" percent="0" rank="0" text="" dxfId="6">
      <formula>0</formula>
    </cfRule>
  </conditionalFormatting>
  <conditionalFormatting sqref="C31">
    <cfRule type="cellIs" priority="226" operator="lessThan" aboveAverage="0" equalAverage="0" bottom="0" percent="0" rank="0" text="" dxfId="0">
      <formula>0</formula>
    </cfRule>
  </conditionalFormatting>
  <conditionalFormatting sqref="C31">
    <cfRule type="cellIs" priority="227" operator="lessThan" aboveAverage="0" equalAverage="0" bottom="0" percent="0" rank="0" text="" dxfId="1">
      <formula>0</formula>
    </cfRule>
  </conditionalFormatting>
  <conditionalFormatting sqref="C31">
    <cfRule type="cellIs" priority="228" operator="lessThan" aboveAverage="0" equalAverage="0" bottom="0" percent="0" rank="0" text="" dxfId="2">
      <formula>0</formula>
    </cfRule>
  </conditionalFormatting>
  <conditionalFormatting sqref="C31">
    <cfRule type="cellIs" priority="229" operator="greaterThan" aboveAverage="0" equalAverage="0" bottom="0" percent="0" rank="0" text="" dxfId="3">
      <formula>0</formula>
    </cfRule>
  </conditionalFormatting>
  <conditionalFormatting sqref="C31">
    <cfRule type="cellIs" priority="230" operator="greaterThan" aboveAverage="0" equalAverage="0" bottom="0" percent="0" rank="0" text="" dxfId="4">
      <formula>0</formula>
    </cfRule>
  </conditionalFormatting>
  <conditionalFormatting sqref="C31">
    <cfRule type="cellIs" priority="231" operator="lessThan" aboveAverage="0" equalAverage="0" bottom="0" percent="0" rank="0" text="" dxfId="5">
      <formula>0</formula>
    </cfRule>
  </conditionalFormatting>
  <conditionalFormatting sqref="C31">
    <cfRule type="cellIs" priority="232" operator="greaterThan" aboveAverage="0" equalAverage="0" bottom="0" percent="0" rank="0" text="" dxfId="6">
      <formula>0</formula>
    </cfRule>
  </conditionalFormatting>
  <conditionalFormatting sqref="C32">
    <cfRule type="cellIs" priority="233" operator="lessThan" aboveAverage="0" equalAverage="0" bottom="0" percent="0" rank="0" text="" dxfId="0">
      <formula>0</formula>
    </cfRule>
  </conditionalFormatting>
  <conditionalFormatting sqref="C32">
    <cfRule type="cellIs" priority="234" operator="lessThan" aboveAverage="0" equalAverage="0" bottom="0" percent="0" rank="0" text="" dxfId="1">
      <formula>0</formula>
    </cfRule>
  </conditionalFormatting>
  <conditionalFormatting sqref="C32">
    <cfRule type="cellIs" priority="235" operator="lessThan" aboveAverage="0" equalAverage="0" bottom="0" percent="0" rank="0" text="" dxfId="2">
      <formula>0</formula>
    </cfRule>
  </conditionalFormatting>
  <conditionalFormatting sqref="C32">
    <cfRule type="cellIs" priority="236" operator="greaterThan" aboveAverage="0" equalAverage="0" bottom="0" percent="0" rank="0" text="" dxfId="3">
      <formula>0</formula>
    </cfRule>
  </conditionalFormatting>
  <conditionalFormatting sqref="C32">
    <cfRule type="cellIs" priority="237" operator="greaterThan" aboveAverage="0" equalAverage="0" bottom="0" percent="0" rank="0" text="" dxfId="4">
      <formula>0</formula>
    </cfRule>
  </conditionalFormatting>
  <conditionalFormatting sqref="C32">
    <cfRule type="cellIs" priority="238" operator="lessThan" aboveAverage="0" equalAverage="0" bottom="0" percent="0" rank="0" text="" dxfId="5">
      <formula>0</formula>
    </cfRule>
  </conditionalFormatting>
  <conditionalFormatting sqref="C32">
    <cfRule type="cellIs" priority="239" operator="greaterThan" aboveAverage="0" equalAverage="0" bottom="0" percent="0" rank="0" text="" dxfId="6">
      <formula>0</formula>
    </cfRule>
  </conditionalFormatting>
  <conditionalFormatting sqref="C33">
    <cfRule type="cellIs" priority="240" operator="lessThan" aboveAverage="0" equalAverage="0" bottom="0" percent="0" rank="0" text="" dxfId="0">
      <formula>0</formula>
    </cfRule>
  </conditionalFormatting>
  <conditionalFormatting sqref="C33">
    <cfRule type="cellIs" priority="241" operator="lessThan" aboveAverage="0" equalAverage="0" bottom="0" percent="0" rank="0" text="" dxfId="1">
      <formula>0</formula>
    </cfRule>
  </conditionalFormatting>
  <conditionalFormatting sqref="C33">
    <cfRule type="cellIs" priority="242" operator="lessThan" aboveAverage="0" equalAverage="0" bottom="0" percent="0" rank="0" text="" dxfId="2">
      <formula>0</formula>
    </cfRule>
  </conditionalFormatting>
  <conditionalFormatting sqref="C33">
    <cfRule type="cellIs" priority="243" operator="greaterThan" aboveAverage="0" equalAverage="0" bottom="0" percent="0" rank="0" text="" dxfId="3">
      <formula>0</formula>
    </cfRule>
  </conditionalFormatting>
  <conditionalFormatting sqref="C33">
    <cfRule type="cellIs" priority="244" operator="greaterThan" aboveAverage="0" equalAverage="0" bottom="0" percent="0" rank="0" text="" dxfId="4">
      <formula>0</formula>
    </cfRule>
  </conditionalFormatting>
  <conditionalFormatting sqref="C33">
    <cfRule type="cellIs" priority="245" operator="lessThan" aboveAverage="0" equalAverage="0" bottom="0" percent="0" rank="0" text="" dxfId="5">
      <formula>0</formula>
    </cfRule>
  </conditionalFormatting>
  <conditionalFormatting sqref="C33">
    <cfRule type="cellIs" priority="246" operator="greaterThan" aboveAverage="0" equalAverage="0" bottom="0" percent="0" rank="0" text="" dxfId="6">
      <formula>0</formula>
    </cfRule>
  </conditionalFormatting>
  <conditionalFormatting sqref="C39">
    <cfRule type="cellIs" priority="247" operator="lessThan" aboveAverage="0" equalAverage="0" bottom="0" percent="0" rank="0" text="" dxfId="0">
      <formula>0</formula>
    </cfRule>
  </conditionalFormatting>
  <conditionalFormatting sqref="C39">
    <cfRule type="cellIs" priority="248" operator="lessThan" aboveAverage="0" equalAverage="0" bottom="0" percent="0" rank="0" text="" dxfId="1">
      <formula>0</formula>
    </cfRule>
  </conditionalFormatting>
  <conditionalFormatting sqref="C39">
    <cfRule type="cellIs" priority="249" operator="lessThan" aboveAverage="0" equalAverage="0" bottom="0" percent="0" rank="0" text="" dxfId="2">
      <formula>0</formula>
    </cfRule>
  </conditionalFormatting>
  <conditionalFormatting sqref="C39">
    <cfRule type="cellIs" priority="250" operator="greaterThan" aboveAverage="0" equalAverage="0" bottom="0" percent="0" rank="0" text="" dxfId="3">
      <formula>0</formula>
    </cfRule>
  </conditionalFormatting>
  <conditionalFormatting sqref="C39">
    <cfRule type="cellIs" priority="251" operator="greaterThan" aboveAverage="0" equalAverage="0" bottom="0" percent="0" rank="0" text="" dxfId="4">
      <formula>0</formula>
    </cfRule>
  </conditionalFormatting>
  <conditionalFormatting sqref="C39">
    <cfRule type="cellIs" priority="252" operator="lessThan" aboveAverage="0" equalAverage="0" bottom="0" percent="0" rank="0" text="" dxfId="5">
      <formula>0</formula>
    </cfRule>
  </conditionalFormatting>
  <conditionalFormatting sqref="C39">
    <cfRule type="cellIs" priority="253" operator="greaterThan" aboveAverage="0" equalAverage="0" bottom="0" percent="0" rank="0" text="" dxfId="6">
      <formula>0</formula>
    </cfRule>
  </conditionalFormatting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84</TotalTime>
  <Application>LibreOffice/5.1.4.2$Linux_X86_64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2016-12-06T09:02:34Z</dcterms:modified>
  <cp:revision>11</cp:revision>
  <dc:subject/>
  <dc:title/>
</cp:coreProperties>
</file>